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tatement" sheetId="1" r:id="rId1"/>
    <sheet name="CBS" sheetId="2" r:id="rId2"/>
    <sheet name="CPL" sheetId="3" r:id="rId3"/>
  </sheets>
  <definedNames>
    <definedName name="_xlnm.Print_Titles" localSheetId="0">'Statement'!$22:$35</definedName>
  </definedNames>
  <calcPr fullCalcOnLoad="1"/>
</workbook>
</file>

<file path=xl/sharedStrings.xml><?xml version="1.0" encoding="utf-8"?>
<sst xmlns="http://schemas.openxmlformats.org/spreadsheetml/2006/main" count="239" uniqueCount="189">
  <si>
    <t>CONSOLIDATED INCOME STATEMENT</t>
  </si>
  <si>
    <t>CURRENT YEAR</t>
  </si>
  <si>
    <t>QUARTER</t>
  </si>
  <si>
    <t>PRECEDING YEAR</t>
  </si>
  <si>
    <t>CORRESPONDING</t>
  </si>
  <si>
    <t>TO DATE</t>
  </si>
  <si>
    <t>PERIOD</t>
  </si>
  <si>
    <t>(a)</t>
  </si>
  <si>
    <t>(b)</t>
  </si>
  <si>
    <t>(d)</t>
  </si>
  <si>
    <t>Turnover</t>
  </si>
  <si>
    <t>Investment income</t>
  </si>
  <si>
    <t>Operating profit/(loss) before</t>
  </si>
  <si>
    <t>interest on borrowings,</t>
  </si>
  <si>
    <t>Less interest on borrowings</t>
  </si>
  <si>
    <t>Less depreciation and amortisation</t>
  </si>
  <si>
    <t>(e)</t>
  </si>
  <si>
    <t>Operating profit/(loss) after</t>
  </si>
  <si>
    <t>(g)</t>
  </si>
  <si>
    <t>Profit/(loss) before taxation,</t>
  </si>
  <si>
    <t>minority interests and</t>
  </si>
  <si>
    <t>extraordinary items</t>
  </si>
  <si>
    <t>(h)</t>
  </si>
  <si>
    <t>Taxation</t>
  </si>
  <si>
    <t>(I)</t>
  </si>
  <si>
    <t>before deducting minority interests</t>
  </si>
  <si>
    <t>(ii)</t>
  </si>
  <si>
    <t>Less minority interests</t>
  </si>
  <si>
    <t>(j)</t>
  </si>
  <si>
    <t>Profit/(loss) after taxation,</t>
  </si>
  <si>
    <t>attributable to members of the</t>
  </si>
  <si>
    <t>company</t>
  </si>
  <si>
    <t>(k)</t>
  </si>
  <si>
    <t>(iii)</t>
  </si>
  <si>
    <t>(l)</t>
  </si>
  <si>
    <t>Earnings per share based on</t>
  </si>
  <si>
    <t>2(j) above after deducting any</t>
  </si>
  <si>
    <t>provision for preference</t>
  </si>
  <si>
    <t>dividends, if any:</t>
  </si>
  <si>
    <t>shares - sen)</t>
  </si>
  <si>
    <t>Basic (based on ordinary</t>
  </si>
  <si>
    <t>Fully diluted (based on ordinary</t>
  </si>
  <si>
    <t>Net tangible assets per share</t>
  </si>
  <si>
    <t>(RM)</t>
  </si>
  <si>
    <t>5 (a)</t>
  </si>
  <si>
    <t>Dividend per share (sen)</t>
  </si>
  <si>
    <t>Dividend Description</t>
  </si>
  <si>
    <t>INDIVIDUAL PERIOD</t>
  </si>
  <si>
    <t>CUMULATIVE PERIOD</t>
  </si>
  <si>
    <t>items</t>
  </si>
  <si>
    <t>RM'000</t>
  </si>
  <si>
    <t>Other income including  interest</t>
  </si>
  <si>
    <t>income</t>
  </si>
  <si>
    <t>exceptional items, income tax,</t>
  </si>
  <si>
    <t>depreciation and amortisation,</t>
  </si>
  <si>
    <t>depreciation and amortisation and</t>
  </si>
  <si>
    <t xml:space="preserve">exceptional items but before income </t>
  </si>
  <si>
    <t xml:space="preserve">tax, minority interests and </t>
  </si>
  <si>
    <t>Share in the results of associated</t>
  </si>
  <si>
    <t>companies</t>
  </si>
  <si>
    <t>minority interests and extraordinary</t>
  </si>
  <si>
    <t>Extraordinary items attributable</t>
  </si>
  <si>
    <t>to members of the company</t>
  </si>
  <si>
    <t>Profit/(loss) after taxation, and</t>
  </si>
  <si>
    <t>(c)</t>
  </si>
  <si>
    <t>MAGNA PRIMA BERHAD</t>
  </si>
  <si>
    <t>(RM'000)</t>
  </si>
  <si>
    <t>Contracts Income</t>
  </si>
  <si>
    <t>Other Income</t>
  </si>
  <si>
    <t>Sale of Development Properties</t>
  </si>
  <si>
    <t>Share of Joint Venture</t>
  </si>
  <si>
    <t>Intercompany turnover</t>
  </si>
  <si>
    <t>TURNOVER</t>
  </si>
  <si>
    <t>Opening WIP</t>
  </si>
  <si>
    <t>Cost of Contracts/Production</t>
  </si>
  <si>
    <t>Closing WIP</t>
  </si>
  <si>
    <t>GROSS PROFIT/(LOSS)</t>
  </si>
  <si>
    <t>Operating Expenses</t>
  </si>
  <si>
    <t>Financial Expenses</t>
  </si>
  <si>
    <t>PROFIT/(LOSS) FROM OPERATIONS</t>
  </si>
  <si>
    <t>Rental</t>
  </si>
  <si>
    <t>Interest Income</t>
  </si>
  <si>
    <t>Share of JV Profit</t>
  </si>
  <si>
    <t>Profit on Disposal of Fixed Assets</t>
  </si>
  <si>
    <t>Cost Recovery</t>
  </si>
  <si>
    <t>Others</t>
  </si>
  <si>
    <t xml:space="preserve">PROFITS AVAILABLE FOR DISTRIBUTION </t>
  </si>
  <si>
    <t>PROFIT/(LOSS) CARRIED FORWARD</t>
  </si>
  <si>
    <t>FIXED ASSETS</t>
  </si>
  <si>
    <t>JOINT VENTURE ACCOUNT</t>
  </si>
  <si>
    <t>Cash &amp; Bank Balances</t>
  </si>
  <si>
    <t>CURRENT ASSETS</t>
  </si>
  <si>
    <t>CURRENT LIABILITIES</t>
  </si>
  <si>
    <t>NET CURRENT ASSETS/(LIABILITIES)</t>
  </si>
  <si>
    <t>SHARE CAPITAL</t>
  </si>
  <si>
    <t>SHAREHOLDERS' FUNDS</t>
  </si>
  <si>
    <t>MINORITY INTEREST</t>
  </si>
  <si>
    <t>Deferred Taxation</t>
  </si>
  <si>
    <t>Other Creditors</t>
  </si>
  <si>
    <t>Development properties</t>
  </si>
  <si>
    <t>Creditors</t>
  </si>
  <si>
    <t>Debtors</t>
  </si>
  <si>
    <t>Bank Borrowings</t>
  </si>
  <si>
    <t>Financial Result Announcement</t>
  </si>
  <si>
    <t xml:space="preserve">Reference No : </t>
  </si>
  <si>
    <t>Company Name</t>
  </si>
  <si>
    <t>Stock Name</t>
  </si>
  <si>
    <t>:  MAGNA PRIMA BERHAD</t>
  </si>
  <si>
    <t>:  MAGNA</t>
  </si>
  <si>
    <t xml:space="preserve">Financial Year End </t>
  </si>
  <si>
    <t>Quarter</t>
  </si>
  <si>
    <t xml:space="preserve">:  </t>
  </si>
  <si>
    <t>Quarterly report on consolidated results for the financial period ended</t>
  </si>
  <si>
    <t>Extraordinary items</t>
  </si>
  <si>
    <t>Submitting Merchant Bank</t>
  </si>
  <si>
    <t>(if applicable)</t>
  </si>
  <si>
    <t>Submitting Secretarial Firm Name</t>
  </si>
  <si>
    <t>* Company Name</t>
  </si>
  <si>
    <t>* Stock Name</t>
  </si>
  <si>
    <t>* Stock Code</t>
  </si>
  <si>
    <t>* Contact Person</t>
  </si>
  <si>
    <t>* Designation</t>
  </si>
  <si>
    <t>* The figures have not been audited</t>
  </si>
  <si>
    <t>Attachment of the full Financial Result Announcement :</t>
  </si>
  <si>
    <t>Current Quarter</t>
  </si>
  <si>
    <t>As At Preceding</t>
  </si>
  <si>
    <t>Financial Year End</t>
  </si>
  <si>
    <t>(369519-P)</t>
  </si>
  <si>
    <t>DIVIDENDS</t>
  </si>
  <si>
    <t>Proposed dividend</t>
  </si>
  <si>
    <t>The figures have not been audited</t>
  </si>
  <si>
    <t>(Incorporated in Malaysia)</t>
  </si>
  <si>
    <t xml:space="preserve"> PERIOD</t>
  </si>
  <si>
    <t>INDIVIDUAL</t>
  </si>
  <si>
    <t xml:space="preserve">CUMULATIVE </t>
  </si>
  <si>
    <t>Current Year</t>
  </si>
  <si>
    <t>To Date</t>
  </si>
  <si>
    <t>:             -</t>
  </si>
  <si>
    <t>:  7617</t>
  </si>
  <si>
    <t>(f)</t>
  </si>
  <si>
    <t>Rental Income</t>
  </si>
  <si>
    <t>Dividend Income</t>
  </si>
  <si>
    <t>TOTAL COSTS</t>
  </si>
  <si>
    <t>Gross Profit Margin % (14/9)</t>
  </si>
  <si>
    <t>TOTAL EXPENSES</t>
  </si>
  <si>
    <t>OTHER INCOME/(CHARGES)</t>
  </si>
  <si>
    <t>TOTAL OTHER INCOME/(CHARGES)</t>
  </si>
  <si>
    <t>PROFIT/(LOSS) BROUGHT FORWARD</t>
  </si>
  <si>
    <t xml:space="preserve">PROVISION FOR TAX </t>
  </si>
  <si>
    <t>PROFIT/(LOSS) BEFORE TAXATION</t>
  </si>
  <si>
    <t>PROFIT/(LOSS) AFTER TAXATION</t>
  </si>
  <si>
    <t>MINORITY INTERESTS</t>
  </si>
  <si>
    <t xml:space="preserve">PROFIT ATTRIBUTABLE TO THE </t>
  </si>
  <si>
    <t>SHAREHOLDERS OF THE COMPANY</t>
  </si>
  <si>
    <t>Share Premium</t>
  </si>
  <si>
    <t>Other Reserves</t>
  </si>
  <si>
    <t>Retained Profit</t>
  </si>
  <si>
    <t>Net Tangible Assets Per Share (RM)</t>
  </si>
  <si>
    <t>DEVELOPMENT EXPENDITURE</t>
  </si>
  <si>
    <t>GOODWILL ON CONSOLIDATION</t>
  </si>
  <si>
    <t>Consumable stocks</t>
  </si>
  <si>
    <t>(UNAUDITED)</t>
  </si>
  <si>
    <t>RESERVES</t>
  </si>
  <si>
    <t>LONG TERM BORROWINGS</t>
  </si>
  <si>
    <t>OTHER LONG TERM LIABILITIES</t>
  </si>
  <si>
    <t>INVESTMENT IN OTHER COMPANY</t>
  </si>
  <si>
    <t>:  AHMAD GHAZALI MD KASSIM</t>
  </si>
  <si>
    <t>:  EXECUTIVE DIRECTOR</t>
  </si>
  <si>
    <t xml:space="preserve"> </t>
  </si>
  <si>
    <t>PROFIT/(LOSS) AFTER TAX AND MINORITY INTEREST</t>
  </si>
  <si>
    <t>LEASE &amp; HIRE PURCHASE CREDITORS</t>
  </si>
  <si>
    <t>Exceptional items</t>
  </si>
  <si>
    <t>:  31/12/2001</t>
  </si>
  <si>
    <t>(i)</t>
  </si>
  <si>
    <t>As At End Of</t>
  </si>
  <si>
    <t>Gross amount from customer</t>
  </si>
  <si>
    <t>31/12/2000</t>
  </si>
  <si>
    <t>(AUDITED)</t>
  </si>
  <si>
    <t xml:space="preserve">Date re-announced </t>
  </si>
  <si>
    <t>[30/06/2000]</t>
  </si>
  <si>
    <t>[30/06/2001]</t>
  </si>
  <si>
    <t>30/06/2001</t>
  </si>
  <si>
    <t>Consolidated Balance Sheet As At 30 June 2001</t>
  </si>
  <si>
    <t>Consolidated Income Statement For The Period Ended 30th June 2001</t>
  </si>
  <si>
    <t>(Apr 01 - Jun 01)</t>
  </si>
  <si>
    <t>(Jan 01 - Jun 01)</t>
  </si>
  <si>
    <t>:  28/08/2001</t>
  </si>
  <si>
    <t>:  2</t>
  </si>
  <si>
    <t>Earnings per share (sen)</t>
  </si>
</sst>
</file>

<file path=xl/styles.xml><?xml version="1.0" encoding="utf-8"?>
<styleSheet xmlns="http://schemas.openxmlformats.org/spreadsheetml/2006/main">
  <numFmts count="6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00_);_(* \(#,##0.000\);_(* &quot;-&quot;???_);_(@_)"/>
    <numFmt numFmtId="182" formatCode="_(* #,##0.0000_);_(* \(#,##0.0000\);_(* &quot;-&quot;??_);_(@_)"/>
    <numFmt numFmtId="183" formatCode="0.00_);\(0.00\)"/>
    <numFmt numFmtId="184" formatCode="#,##0.000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,##0_);[Red]\(#,##0\);\ &quot;-&quot;"/>
    <numFmt numFmtId="194" formatCode="#,##0_);[Red]\(#,##0\);&quot;-&quot;"/>
    <numFmt numFmtId="195" formatCode="#,##0_);[Red]\(#,##0\);&quot; &quot;"/>
    <numFmt numFmtId="196" formatCode="#,##0_);[Red]\(#,##0\);\ &quot; &quot;"/>
    <numFmt numFmtId="197" formatCode="#,##0.0"/>
    <numFmt numFmtId="198" formatCode="_-* #,##0.0_-;\-* #,##0.0_-;_-* &quot;-&quot;??_-;_-@_-"/>
    <numFmt numFmtId="199" formatCode="_-* #,##0_-;\-* #,##0_-;_-* &quot;-&quot;??_-;_-@_-"/>
    <numFmt numFmtId="200" formatCode="_(* #,##0.0_);_(* \(#,##0.0\);_(* &quot;-&quot;_);_(@_)"/>
    <numFmt numFmtId="201" formatCode="#\ ???/???"/>
    <numFmt numFmtId="202" formatCode="#,##0.000_);\(#,##0.000\)"/>
    <numFmt numFmtId="203" formatCode="#,##0.0_);\(#,##0.0\)"/>
    <numFmt numFmtId="204" formatCode="&quot;$&quot;#,##0.0"/>
    <numFmt numFmtId="205" formatCode="[$ZWD]\ #,##0.0_);\([$ZWD]\ #,##0.0\)"/>
    <numFmt numFmtId="206" formatCode="\-"/>
    <numFmt numFmtId="207" formatCode="_(* #,##0.00000_);_(* \(#,##0.00000\);_(* &quot;-&quot;??_);_(@_)"/>
    <numFmt numFmtId="208" formatCode="0.000000000000000%"/>
    <numFmt numFmtId="209" formatCode="0.00000000000000%"/>
    <numFmt numFmtId="210" formatCode="0.0000000000000%"/>
    <numFmt numFmtId="211" formatCode="0.000000000000%"/>
    <numFmt numFmtId="212" formatCode="0.00000000000%"/>
    <numFmt numFmtId="213" formatCode="0.0000000000%"/>
    <numFmt numFmtId="214" formatCode="0.000000000%"/>
    <numFmt numFmtId="215" formatCode="0.00000000%"/>
    <numFmt numFmtId="216" formatCode="0.0000000%"/>
    <numFmt numFmtId="217" formatCode="0.000000%"/>
    <numFmt numFmtId="218" formatCode="0.00000%"/>
    <numFmt numFmtId="219" formatCode="0.0000%"/>
    <numFmt numFmtId="220" formatCode="0.000%"/>
    <numFmt numFmtId="221" formatCode="0.00000000"/>
    <numFmt numFmtId="222" formatCode="_(* #,##0.000000_);_(* \(#,##0.000000\);_(* &quot;-&quot;??_);_(@_)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0"/>
    </font>
    <font>
      <sz val="11"/>
      <name val="Times New Roman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172" fontId="0" fillId="0" borderId="4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0" fontId="14" fillId="0" borderId="0" xfId="0" applyFont="1" applyAlignment="1" quotePrefix="1">
      <alignment horizont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172" fontId="0" fillId="0" borderId="0" xfId="15" applyNumberFormat="1" applyFont="1" applyAlignment="1">
      <alignment vertical="center"/>
    </xf>
    <xf numFmtId="0" fontId="0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2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172" fontId="18" fillId="0" borderId="4" xfId="15" applyNumberFormat="1" applyFont="1" applyBorder="1" applyAlignment="1">
      <alignment/>
    </xf>
    <xf numFmtId="0" fontId="20" fillId="0" borderId="4" xfId="0" applyFont="1" applyBorder="1" applyAlignment="1">
      <alignment horizontal="center"/>
    </xf>
    <xf numFmtId="14" fontId="20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172" fontId="21" fillId="0" borderId="4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0" fontId="8" fillId="0" borderId="0" xfId="0" applyFont="1" applyAlignment="1">
      <alignment/>
    </xf>
    <xf numFmtId="172" fontId="19" fillId="0" borderId="3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 indent="1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 quotePrefix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 quotePrefix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1" fillId="0" borderId="4" xfId="0" applyFont="1" applyBorder="1" applyAlignment="1" quotePrefix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2" fontId="0" fillId="0" borderId="5" xfId="15" applyNumberFormat="1" applyFont="1" applyBorder="1" applyAlignment="1">
      <alignment horizontal="center" vertical="center"/>
    </xf>
    <xf numFmtId="172" fontId="0" fillId="0" borderId="1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72" fontId="0" fillId="0" borderId="4" xfId="15" applyNumberFormat="1" applyFont="1" applyBorder="1" applyAlignment="1">
      <alignment vertical="center"/>
    </xf>
    <xf numFmtId="172" fontId="0" fillId="0" borderId="7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72" fontId="0" fillId="0" borderId="3" xfId="15" applyNumberFormat="1" applyFont="1" applyBorder="1" applyAlignment="1">
      <alignment vertical="center"/>
    </xf>
    <xf numFmtId="172" fontId="0" fillId="0" borderId="9" xfId="15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2" fontId="0" fillId="0" borderId="13" xfId="15" applyNumberFormat="1" applyFont="1" applyBorder="1" applyAlignment="1">
      <alignment vertical="center"/>
    </xf>
    <xf numFmtId="172" fontId="0" fillId="0" borderId="13" xfId="15" applyNumberFormat="1" applyFont="1" applyBorder="1" applyAlignment="1">
      <alignment horizontal="center" vertical="center"/>
    </xf>
    <xf numFmtId="172" fontId="0" fillId="0" borderId="5" xfId="15" applyNumberFormat="1" applyFont="1" applyBorder="1" applyAlignment="1">
      <alignment vertical="center"/>
    </xf>
    <xf numFmtId="172" fontId="0" fillId="0" borderId="7" xfId="15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0" fillId="0" borderId="9" xfId="15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3" fontId="0" fillId="0" borderId="4" xfId="15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72" fontId="0" fillId="0" borderId="4" xfId="15" applyNumberFormat="1" applyFont="1" applyBorder="1" applyAlignment="1">
      <alignment horizontal="center" vertical="center"/>
    </xf>
    <xf numFmtId="172" fontId="0" fillId="0" borderId="3" xfId="15" applyNumberFormat="1" applyFont="1" applyBorder="1" applyAlignment="1">
      <alignment horizontal="center" vertical="center"/>
    </xf>
    <xf numFmtId="43" fontId="0" fillId="0" borderId="13" xfId="15" applyFont="1" applyBorder="1" applyAlignment="1">
      <alignment vertical="center"/>
    </xf>
    <xf numFmtId="43" fontId="0" fillId="0" borderId="3" xfId="23" applyNumberFormat="1" applyFont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0" fillId="0" borderId="0" xfId="15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 quotePrefix="1">
      <alignment horizontal="left" vertical="center"/>
    </xf>
    <xf numFmtId="172" fontId="0" fillId="0" borderId="4" xfId="15" applyNumberFormat="1" applyBorder="1" applyAlignment="1">
      <alignment vertical="center"/>
    </xf>
    <xf numFmtId="172" fontId="0" fillId="0" borderId="0" xfId="15" applyNumberFormat="1" applyAlignment="1">
      <alignment vertical="center"/>
    </xf>
    <xf numFmtId="0" fontId="0" fillId="0" borderId="0" xfId="0" applyAlignment="1">
      <alignment horizontal="left" vertical="center"/>
    </xf>
    <xf numFmtId="172" fontId="0" fillId="0" borderId="0" xfId="15" applyNumberFormat="1" applyBorder="1" applyAlignment="1">
      <alignment vertical="center"/>
    </xf>
    <xf numFmtId="172" fontId="0" fillId="0" borderId="4" xfId="15" applyNumberFormat="1" applyBorder="1" applyAlignment="1">
      <alignment vertical="center"/>
    </xf>
    <xf numFmtId="172" fontId="19" fillId="0" borderId="4" xfId="15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2" fontId="6" fillId="0" borderId="16" xfId="15" applyNumberFormat="1" applyFont="1" applyBorder="1" applyAlignment="1">
      <alignment vertical="center"/>
    </xf>
    <xf numFmtId="172" fontId="0" fillId="0" borderId="3" xfId="15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172" fontId="0" fillId="0" borderId="5" xfId="15" applyNumberFormat="1" applyBorder="1" applyAlignment="1">
      <alignment vertical="center"/>
    </xf>
    <xf numFmtId="172" fontId="0" fillId="0" borderId="4" xfId="15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72" fontId="17" fillId="0" borderId="0" xfId="15" applyNumberFormat="1" applyFont="1" applyAlignment="1">
      <alignment vertical="center"/>
    </xf>
    <xf numFmtId="171" fontId="0" fillId="0" borderId="3" xfId="15" applyNumberFormat="1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43" fontId="17" fillId="0" borderId="0" xfId="15" applyNumberFormat="1" applyFont="1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 vertical="center"/>
    </xf>
    <xf numFmtId="43" fontId="0" fillId="0" borderId="7" xfId="15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2" fontId="0" fillId="0" borderId="0" xfId="15" applyNumberFormat="1" applyFont="1" applyAlignment="1">
      <alignment vertical="center"/>
    </xf>
    <xf numFmtId="172" fontId="0" fillId="0" borderId="3" xfId="15" applyNumberFormat="1" applyFont="1" applyBorder="1" applyAlignment="1">
      <alignment vertical="center"/>
    </xf>
    <xf numFmtId="39" fontId="12" fillId="0" borderId="0" xfId="15" applyNumberFormat="1" applyFont="1" applyAlignment="1">
      <alignment/>
    </xf>
    <xf numFmtId="172" fontId="0" fillId="0" borderId="0" xfId="0" applyNumberFormat="1" applyBorder="1" applyAlignment="1">
      <alignment vertical="center"/>
    </xf>
    <xf numFmtId="172" fontId="9" fillId="0" borderId="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 quotePrefix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Sheet1" xfId="19"/>
    <cellStyle name="Currency_Sheet1" xfId="20"/>
    <cellStyle name="Normal_MP98-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28125" style="53" customWidth="1"/>
    <col min="2" max="2" width="31.421875" style="54" customWidth="1"/>
    <col min="3" max="3" width="15.7109375" style="54" customWidth="1"/>
    <col min="4" max="4" width="15.8515625" style="54" customWidth="1"/>
    <col min="5" max="5" width="15.7109375" style="54" customWidth="1"/>
    <col min="6" max="6" width="15.8515625" style="54" customWidth="1"/>
    <col min="7" max="16384" width="9.140625" style="54" customWidth="1"/>
  </cols>
  <sheetData>
    <row r="1" spans="4:6" ht="15" customHeight="1">
      <c r="D1" s="47"/>
      <c r="E1" s="47"/>
      <c r="F1" s="100"/>
    </row>
    <row r="3" spans="1:6" ht="15.75" customHeight="1">
      <c r="A3" s="50" t="s">
        <v>114</v>
      </c>
      <c r="B3" s="12"/>
      <c r="C3" s="55" t="s">
        <v>137</v>
      </c>
      <c r="D3" s="12"/>
      <c r="E3" s="12"/>
      <c r="F3" s="12"/>
    </row>
    <row r="4" spans="1:6" ht="15.75" customHeight="1">
      <c r="A4" s="52" t="s">
        <v>115</v>
      </c>
      <c r="B4" s="12"/>
      <c r="C4" s="12"/>
      <c r="D4" s="12"/>
      <c r="E4" s="12"/>
      <c r="F4" s="12"/>
    </row>
    <row r="5" spans="1:6" s="56" customFormat="1" ht="15.75" customHeight="1">
      <c r="A5" s="50" t="s">
        <v>116</v>
      </c>
      <c r="B5" s="12"/>
      <c r="C5" s="55" t="s">
        <v>137</v>
      </c>
      <c r="D5" s="12"/>
      <c r="E5" s="12"/>
      <c r="F5" s="12"/>
    </row>
    <row r="6" spans="1:6" ht="15.75" customHeight="1">
      <c r="A6" s="52" t="s">
        <v>115</v>
      </c>
      <c r="B6" s="12"/>
      <c r="C6" s="12"/>
      <c r="D6" s="12"/>
      <c r="E6" s="12"/>
      <c r="F6" s="12"/>
    </row>
    <row r="7" spans="1:6" ht="15.75" customHeight="1">
      <c r="A7" s="57" t="s">
        <v>117</v>
      </c>
      <c r="B7" s="12"/>
      <c r="C7" s="58" t="s">
        <v>107</v>
      </c>
      <c r="D7" s="12"/>
      <c r="E7" s="12"/>
      <c r="F7" s="12"/>
    </row>
    <row r="8" spans="1:6" ht="15.75" customHeight="1">
      <c r="A8" s="57" t="s">
        <v>118</v>
      </c>
      <c r="B8" s="12"/>
      <c r="C8" s="48" t="s">
        <v>108</v>
      </c>
      <c r="D8" s="12"/>
      <c r="E8" s="12"/>
      <c r="F8" s="12"/>
    </row>
    <row r="9" spans="1:6" ht="15.75" customHeight="1">
      <c r="A9" s="57" t="s">
        <v>119</v>
      </c>
      <c r="B9" s="12"/>
      <c r="C9" s="48" t="s">
        <v>138</v>
      </c>
      <c r="D9" s="12"/>
      <c r="E9" s="12"/>
      <c r="F9" s="12"/>
    </row>
    <row r="10" spans="1:6" ht="15.75" customHeight="1">
      <c r="A10" s="57" t="s">
        <v>120</v>
      </c>
      <c r="B10" s="12"/>
      <c r="C10" s="49" t="s">
        <v>166</v>
      </c>
      <c r="D10" s="12"/>
      <c r="E10" s="12"/>
      <c r="F10" s="12"/>
    </row>
    <row r="11" spans="1:6" ht="15.75" customHeight="1">
      <c r="A11" s="57" t="s">
        <v>121</v>
      </c>
      <c r="B11" s="12"/>
      <c r="C11" s="48" t="s">
        <v>167</v>
      </c>
      <c r="D11" s="12"/>
      <c r="E11" s="12"/>
      <c r="F11" s="12"/>
    </row>
    <row r="12" spans="1:6" ht="15.75" customHeight="1">
      <c r="A12" s="59"/>
      <c r="B12" s="12"/>
      <c r="C12" s="12"/>
      <c r="D12" s="12"/>
      <c r="E12" s="12"/>
      <c r="F12" s="12"/>
    </row>
    <row r="13" spans="1:6" ht="12.75">
      <c r="A13" s="140" t="s">
        <v>103</v>
      </c>
      <c r="B13" s="140"/>
      <c r="C13" s="140"/>
      <c r="D13" s="140"/>
      <c r="E13" s="140"/>
      <c r="F13" s="140"/>
    </row>
    <row r="14" spans="1:6" ht="12.75">
      <c r="A14" s="60" t="s">
        <v>104</v>
      </c>
      <c r="B14" s="12"/>
      <c r="C14" s="48" t="s">
        <v>111</v>
      </c>
      <c r="D14" s="12"/>
      <c r="E14" s="12"/>
      <c r="F14" s="12"/>
    </row>
    <row r="15" spans="1:6" ht="12.75">
      <c r="A15" s="60" t="s">
        <v>105</v>
      </c>
      <c r="B15" s="12"/>
      <c r="C15" s="58" t="s">
        <v>107</v>
      </c>
      <c r="D15" s="12"/>
      <c r="E15" s="12"/>
      <c r="F15" s="12"/>
    </row>
    <row r="16" spans="1:6" ht="12.75">
      <c r="A16" s="60" t="s">
        <v>106</v>
      </c>
      <c r="B16" s="12"/>
      <c r="C16" s="48" t="s">
        <v>108</v>
      </c>
      <c r="D16" s="12"/>
      <c r="E16" s="12"/>
      <c r="F16" s="12"/>
    </row>
    <row r="17" spans="1:6" ht="12.75">
      <c r="A17" s="60" t="s">
        <v>178</v>
      </c>
      <c r="B17" s="12"/>
      <c r="C17" s="55" t="s">
        <v>186</v>
      </c>
      <c r="D17" s="12"/>
      <c r="E17" s="12"/>
      <c r="F17" s="12"/>
    </row>
    <row r="18" spans="1:6" ht="12.75">
      <c r="A18" s="60" t="s">
        <v>109</v>
      </c>
      <c r="B18" s="12"/>
      <c r="C18" s="48" t="s">
        <v>172</v>
      </c>
      <c r="D18" s="12"/>
      <c r="E18" s="12"/>
      <c r="F18" s="12"/>
    </row>
    <row r="19" spans="1:6" ht="12.75">
      <c r="A19" s="60" t="s">
        <v>110</v>
      </c>
      <c r="B19" s="12"/>
      <c r="C19" s="48" t="s">
        <v>187</v>
      </c>
      <c r="D19" s="12"/>
      <c r="E19" s="12"/>
      <c r="F19" s="12"/>
    </row>
    <row r="20" spans="1:6" ht="12.75">
      <c r="A20" s="60"/>
      <c r="B20" s="12"/>
      <c r="C20" s="12"/>
      <c r="D20" s="12"/>
      <c r="E20" s="12"/>
      <c r="F20" s="12"/>
    </row>
    <row r="21" spans="1:6" ht="12.75">
      <c r="A21" s="60"/>
      <c r="B21" s="12"/>
      <c r="C21" s="12"/>
      <c r="D21" s="12"/>
      <c r="E21" s="12"/>
      <c r="F21" s="12"/>
    </row>
    <row r="22" spans="1:6" ht="12.75">
      <c r="A22" s="141" t="s">
        <v>112</v>
      </c>
      <c r="B22" s="141"/>
      <c r="C22" s="141"/>
      <c r="D22" s="141"/>
      <c r="E22" s="141"/>
      <c r="F22" s="141"/>
    </row>
    <row r="23" spans="1:6" ht="12.75">
      <c r="A23" s="142" t="s">
        <v>181</v>
      </c>
      <c r="B23" s="142"/>
      <c r="C23" s="142"/>
      <c r="D23" s="142"/>
      <c r="E23" s="142"/>
      <c r="F23" s="142"/>
    </row>
    <row r="24" spans="1:6" ht="12.75">
      <c r="A24" s="142" t="s">
        <v>122</v>
      </c>
      <c r="B24" s="143"/>
      <c r="C24" s="143"/>
      <c r="D24" s="143"/>
      <c r="E24" s="143"/>
      <c r="F24" s="143"/>
    </row>
    <row r="25" spans="1:6" ht="12.75">
      <c r="A25" s="60"/>
      <c r="B25" s="12"/>
      <c r="C25" s="12"/>
      <c r="D25" s="12"/>
      <c r="E25" s="12"/>
      <c r="F25" s="12"/>
    </row>
    <row r="26" spans="1:6" ht="12.75">
      <c r="A26" s="141" t="s">
        <v>0</v>
      </c>
      <c r="B26" s="141"/>
      <c r="C26" s="141"/>
      <c r="D26" s="141"/>
      <c r="E26" s="141"/>
      <c r="F26" s="141"/>
    </row>
    <row r="27" spans="3:6" ht="11.25">
      <c r="C27" s="61"/>
      <c r="D27" s="61"/>
      <c r="E27" s="61"/>
      <c r="F27" s="61"/>
    </row>
    <row r="28" spans="1:6" s="12" customFormat="1" ht="14.25" customHeight="1">
      <c r="A28" s="10"/>
      <c r="B28" s="11"/>
      <c r="C28" s="138" t="s">
        <v>47</v>
      </c>
      <c r="D28" s="139"/>
      <c r="E28" s="138" t="s">
        <v>48</v>
      </c>
      <c r="F28" s="139"/>
    </row>
    <row r="29" spans="1:6" s="12" customFormat="1" ht="12.75" customHeight="1">
      <c r="A29" s="62"/>
      <c r="B29" s="63"/>
      <c r="C29" s="64" t="s">
        <v>1</v>
      </c>
      <c r="D29" s="64" t="s">
        <v>3</v>
      </c>
      <c r="E29" s="94" t="s">
        <v>1</v>
      </c>
      <c r="F29" s="64" t="s">
        <v>3</v>
      </c>
    </row>
    <row r="30" spans="1:6" s="12" customFormat="1" ht="12.75" customHeight="1">
      <c r="A30" s="62"/>
      <c r="B30" s="65"/>
      <c r="C30" s="66" t="s">
        <v>2</v>
      </c>
      <c r="D30" s="66" t="s">
        <v>4</v>
      </c>
      <c r="E30" s="94" t="s">
        <v>5</v>
      </c>
      <c r="F30" s="66" t="s">
        <v>4</v>
      </c>
    </row>
    <row r="31" spans="1:6" s="12" customFormat="1" ht="12.75" customHeight="1">
      <c r="A31" s="62"/>
      <c r="B31" s="63"/>
      <c r="C31" s="67"/>
      <c r="D31" s="66" t="s">
        <v>2</v>
      </c>
      <c r="E31" s="95"/>
      <c r="F31" s="66" t="s">
        <v>6</v>
      </c>
    </row>
    <row r="32" spans="1:6" s="12" customFormat="1" ht="12.75" customHeight="1">
      <c r="A32" s="62"/>
      <c r="B32" s="63"/>
      <c r="C32" s="68" t="s">
        <v>161</v>
      </c>
      <c r="D32" s="68" t="s">
        <v>161</v>
      </c>
      <c r="E32" s="68" t="s">
        <v>161</v>
      </c>
      <c r="F32" s="132" t="s">
        <v>161</v>
      </c>
    </row>
    <row r="33" spans="1:6" s="12" customFormat="1" ht="12.75" customHeight="1">
      <c r="A33" s="62"/>
      <c r="B33" s="63"/>
      <c r="C33" s="66" t="s">
        <v>180</v>
      </c>
      <c r="D33" s="66" t="s">
        <v>179</v>
      </c>
      <c r="E33" s="66" t="s">
        <v>180</v>
      </c>
      <c r="F33" s="66" t="s">
        <v>179</v>
      </c>
    </row>
    <row r="34" spans="1:6" s="12" customFormat="1" ht="12.75" customHeight="1">
      <c r="A34" s="69"/>
      <c r="B34" s="70"/>
      <c r="C34" s="71" t="s">
        <v>50</v>
      </c>
      <c r="D34" s="71" t="s">
        <v>50</v>
      </c>
      <c r="E34" s="71" t="s">
        <v>50</v>
      </c>
      <c r="F34" s="71" t="s">
        <v>50</v>
      </c>
    </row>
    <row r="35" spans="1:6" s="12" customFormat="1" ht="12.75" customHeight="1">
      <c r="A35" s="72"/>
      <c r="B35" s="73"/>
      <c r="C35" s="74"/>
      <c r="D35" s="75"/>
      <c r="E35" s="74"/>
      <c r="F35" s="74"/>
    </row>
    <row r="36" spans="1:6" s="12" customFormat="1" ht="12.75" customHeight="1">
      <c r="A36" s="76">
        <v>1</v>
      </c>
      <c r="B36" s="26" t="s">
        <v>10</v>
      </c>
      <c r="C36" s="77">
        <f>35451-7870</f>
        <v>27581</v>
      </c>
      <c r="D36" s="78">
        <v>59726</v>
      </c>
      <c r="E36" s="77">
        <v>35451</v>
      </c>
      <c r="F36" s="96">
        <v>89142</v>
      </c>
    </row>
    <row r="37" spans="1:6" s="12" customFormat="1" ht="12.75" customHeight="1">
      <c r="A37" s="79" t="s">
        <v>7</v>
      </c>
      <c r="B37" s="80"/>
      <c r="C37" s="81"/>
      <c r="D37" s="82"/>
      <c r="E37" s="81"/>
      <c r="F37" s="81"/>
    </row>
    <row r="38" spans="1:6" s="12" customFormat="1" ht="12.75" customHeight="1">
      <c r="A38" s="83" t="s">
        <v>8</v>
      </c>
      <c r="B38" s="84" t="s">
        <v>11</v>
      </c>
      <c r="C38" s="85"/>
      <c r="D38" s="86"/>
      <c r="E38" s="85"/>
      <c r="F38" s="86"/>
    </row>
    <row r="39" spans="1:6" s="12" customFormat="1" ht="12.75" customHeight="1">
      <c r="A39" s="72" t="s">
        <v>64</v>
      </c>
      <c r="B39" s="26" t="s">
        <v>51</v>
      </c>
      <c r="C39" s="87">
        <v>115</v>
      </c>
      <c r="D39" s="78">
        <v>1195</v>
      </c>
      <c r="E39" s="87">
        <v>280</v>
      </c>
      <c r="F39" s="96">
        <v>2631</v>
      </c>
    </row>
    <row r="40" spans="1:6" s="12" customFormat="1" ht="12.75" customHeight="1">
      <c r="A40" s="79"/>
      <c r="B40" s="80" t="s">
        <v>52</v>
      </c>
      <c r="C40" s="81"/>
      <c r="D40" s="82"/>
      <c r="E40" s="81"/>
      <c r="F40" s="81"/>
    </row>
    <row r="41" spans="1:6" s="12" customFormat="1" ht="12.75" customHeight="1">
      <c r="A41" s="76">
        <v>2</v>
      </c>
      <c r="B41" s="26" t="s">
        <v>12</v>
      </c>
      <c r="C41" s="77"/>
      <c r="D41" s="88"/>
      <c r="E41" s="77"/>
      <c r="F41" s="77"/>
    </row>
    <row r="42" spans="1:6" s="12" customFormat="1" ht="12.75" customHeight="1">
      <c r="A42" s="76" t="s">
        <v>7</v>
      </c>
      <c r="B42" s="26" t="s">
        <v>13</v>
      </c>
      <c r="C42" s="77">
        <f>7653-1199</f>
        <v>6454</v>
      </c>
      <c r="D42" s="78">
        <v>-4253</v>
      </c>
      <c r="E42" s="77">
        <v>7653</v>
      </c>
      <c r="F42" s="77">
        <v>-1650</v>
      </c>
    </row>
    <row r="43" spans="1:6" s="12" customFormat="1" ht="12.75" customHeight="1">
      <c r="A43" s="76"/>
      <c r="B43" s="26" t="s">
        <v>54</v>
      </c>
      <c r="C43" s="77"/>
      <c r="D43" s="88"/>
      <c r="E43" s="77"/>
      <c r="F43" s="77"/>
    </row>
    <row r="44" spans="1:6" s="12" customFormat="1" ht="12.75" customHeight="1">
      <c r="A44" s="76"/>
      <c r="B44" s="26" t="s">
        <v>53</v>
      </c>
      <c r="C44" s="77"/>
      <c r="D44" s="88"/>
      <c r="E44" s="77"/>
      <c r="F44" s="77"/>
    </row>
    <row r="45" spans="1:6" s="12" customFormat="1" ht="12.75" customHeight="1">
      <c r="A45" s="76"/>
      <c r="B45" s="26" t="s">
        <v>20</v>
      </c>
      <c r="C45" s="77"/>
      <c r="D45" s="88"/>
      <c r="E45" s="77"/>
      <c r="F45" s="77"/>
    </row>
    <row r="46" spans="1:6" s="12" customFormat="1" ht="12.75" customHeight="1">
      <c r="A46" s="76"/>
      <c r="B46" s="26" t="s">
        <v>21</v>
      </c>
      <c r="C46" s="81"/>
      <c r="D46" s="82"/>
      <c r="E46" s="81"/>
      <c r="F46" s="81"/>
    </row>
    <row r="47" spans="1:6" s="12" customFormat="1" ht="12.75" customHeight="1">
      <c r="A47" s="83" t="s">
        <v>8</v>
      </c>
      <c r="B47" s="89" t="s">
        <v>14</v>
      </c>
      <c r="C47" s="81">
        <v>1017</v>
      </c>
      <c r="D47" s="90">
        <v>1413</v>
      </c>
      <c r="E47" s="81">
        <v>1914</v>
      </c>
      <c r="F47" s="97">
        <v>2520</v>
      </c>
    </row>
    <row r="48" spans="1:6" s="12" customFormat="1" ht="12.75" customHeight="1">
      <c r="A48" s="83" t="s">
        <v>64</v>
      </c>
      <c r="B48" s="89" t="s">
        <v>15</v>
      </c>
      <c r="C48" s="81">
        <v>81</v>
      </c>
      <c r="D48" s="90">
        <v>96</v>
      </c>
      <c r="E48" s="81">
        <v>177</v>
      </c>
      <c r="F48" s="97">
        <v>198</v>
      </c>
    </row>
    <row r="49" spans="1:6" s="12" customFormat="1" ht="12.75" customHeight="1">
      <c r="A49" s="83" t="s">
        <v>9</v>
      </c>
      <c r="B49" s="89" t="s">
        <v>171</v>
      </c>
      <c r="C49" s="81"/>
      <c r="D49" s="90"/>
      <c r="E49" s="81"/>
      <c r="F49" s="97"/>
    </row>
    <row r="50" spans="1:6" s="12" customFormat="1" ht="12.75" customHeight="1">
      <c r="A50" s="76" t="s">
        <v>16</v>
      </c>
      <c r="B50" s="26" t="s">
        <v>17</v>
      </c>
      <c r="C50" s="87">
        <f>5562-206</f>
        <v>5356</v>
      </c>
      <c r="D50" s="75">
        <v>-5762</v>
      </c>
      <c r="E50" s="77">
        <v>5562</v>
      </c>
      <c r="F50" s="74">
        <v>-4368</v>
      </c>
    </row>
    <row r="51" spans="1:6" s="12" customFormat="1" ht="12.75" customHeight="1">
      <c r="A51" s="76"/>
      <c r="B51" s="26" t="s">
        <v>13</v>
      </c>
      <c r="C51" s="77"/>
      <c r="D51" s="88"/>
      <c r="E51" s="77"/>
      <c r="F51" s="77"/>
    </row>
    <row r="52" spans="1:6" s="12" customFormat="1" ht="12.75" customHeight="1">
      <c r="A52" s="76"/>
      <c r="B52" s="26" t="s">
        <v>55</v>
      </c>
      <c r="C52" s="77"/>
      <c r="D52" s="88"/>
      <c r="E52" s="77"/>
      <c r="F52" s="77"/>
    </row>
    <row r="53" spans="1:6" s="12" customFormat="1" ht="12.75" customHeight="1">
      <c r="A53" s="76"/>
      <c r="B53" s="26" t="s">
        <v>56</v>
      </c>
      <c r="C53" s="77"/>
      <c r="D53" s="88"/>
      <c r="E53" s="77"/>
      <c r="F53" s="77"/>
    </row>
    <row r="54" spans="1:6" s="12" customFormat="1" ht="12.75" customHeight="1">
      <c r="A54" s="76"/>
      <c r="B54" s="26" t="s">
        <v>57</v>
      </c>
      <c r="C54" s="77"/>
      <c r="D54" s="88"/>
      <c r="E54" s="77"/>
      <c r="F54" s="77"/>
    </row>
    <row r="55" spans="1:6" s="12" customFormat="1" ht="12.75" customHeight="1">
      <c r="A55" s="79"/>
      <c r="B55" s="80" t="s">
        <v>21</v>
      </c>
      <c r="C55" s="81"/>
      <c r="D55" s="82"/>
      <c r="E55" s="81"/>
      <c r="F55" s="81"/>
    </row>
    <row r="56" spans="1:6" s="12" customFormat="1" ht="12.75" customHeight="1">
      <c r="A56" s="76" t="s">
        <v>139</v>
      </c>
      <c r="B56" s="26" t="s">
        <v>58</v>
      </c>
      <c r="C56" s="77"/>
      <c r="D56" s="78"/>
      <c r="E56" s="77"/>
      <c r="F56" s="96"/>
    </row>
    <row r="57" spans="1:6" s="12" customFormat="1" ht="12.75" customHeight="1">
      <c r="A57" s="79"/>
      <c r="B57" s="80" t="s">
        <v>59</v>
      </c>
      <c r="C57" s="81"/>
      <c r="D57" s="82"/>
      <c r="E57" s="81"/>
      <c r="F57" s="81"/>
    </row>
    <row r="58" spans="1:6" s="12" customFormat="1" ht="12.75" customHeight="1">
      <c r="A58" s="76" t="s">
        <v>18</v>
      </c>
      <c r="B58" s="26" t="s">
        <v>19</v>
      </c>
      <c r="C58" s="77">
        <f>C50</f>
        <v>5356</v>
      </c>
      <c r="D58" s="78">
        <v>-5762</v>
      </c>
      <c r="E58" s="77">
        <f>E50</f>
        <v>5562</v>
      </c>
      <c r="F58" s="77">
        <v>-4368</v>
      </c>
    </row>
    <row r="59" spans="1:6" s="12" customFormat="1" ht="12.75" customHeight="1">
      <c r="A59" s="76"/>
      <c r="B59" s="26" t="s">
        <v>60</v>
      </c>
      <c r="C59" s="77"/>
      <c r="D59" s="77"/>
      <c r="F59" s="77"/>
    </row>
    <row r="60" spans="1:6" s="12" customFormat="1" ht="12.75" customHeight="1">
      <c r="A60" s="79"/>
      <c r="B60" s="80" t="s">
        <v>49</v>
      </c>
      <c r="C60" s="81"/>
      <c r="D60" s="82"/>
      <c r="E60" s="81"/>
      <c r="F60" s="81"/>
    </row>
    <row r="61" spans="1:6" s="12" customFormat="1" ht="12.75" customHeight="1">
      <c r="A61" s="83" t="s">
        <v>22</v>
      </c>
      <c r="B61" s="89" t="s">
        <v>23</v>
      </c>
      <c r="C61" s="85">
        <f>-(1337-107)</f>
        <v>-1230</v>
      </c>
      <c r="D61" s="90">
        <v>-692</v>
      </c>
      <c r="E61" s="85">
        <v>-1337</v>
      </c>
      <c r="F61" s="97">
        <v>-1157</v>
      </c>
    </row>
    <row r="62" spans="1:6" s="12" customFormat="1" ht="12.75" customHeight="1">
      <c r="A62" s="76" t="s">
        <v>24</v>
      </c>
      <c r="B62" s="26" t="s">
        <v>29</v>
      </c>
      <c r="C62" s="77">
        <f>C58+C61</f>
        <v>4126</v>
      </c>
      <c r="D62" s="78">
        <v>-6454</v>
      </c>
      <c r="E62" s="77">
        <f>E58+E61</f>
        <v>4225</v>
      </c>
      <c r="F62" s="77">
        <f>SUM(F58:F61)</f>
        <v>-5525</v>
      </c>
    </row>
    <row r="63" spans="1:6" s="12" customFormat="1" ht="12.75" customHeight="1">
      <c r="A63" s="79" t="s">
        <v>24</v>
      </c>
      <c r="B63" s="80" t="s">
        <v>25</v>
      </c>
      <c r="C63" s="81"/>
      <c r="D63" s="82"/>
      <c r="E63" s="81"/>
      <c r="F63" s="81"/>
    </row>
    <row r="64" spans="1:6" s="12" customFormat="1" ht="12.75" customHeight="1">
      <c r="A64" s="83" t="s">
        <v>26</v>
      </c>
      <c r="B64" s="89" t="s">
        <v>27</v>
      </c>
      <c r="C64" s="85">
        <f>66+26</f>
        <v>92</v>
      </c>
      <c r="D64" s="90">
        <v>-69</v>
      </c>
      <c r="E64" s="85">
        <v>62</v>
      </c>
      <c r="F64" s="97">
        <v>-57</v>
      </c>
    </row>
    <row r="65" spans="1:6" s="12" customFormat="1" ht="12.75" customHeight="1">
      <c r="A65" s="76" t="s">
        <v>28</v>
      </c>
      <c r="B65" s="26" t="s">
        <v>29</v>
      </c>
      <c r="C65" s="77">
        <f>C62-C64</f>
        <v>4034</v>
      </c>
      <c r="D65" s="78">
        <v>-6385</v>
      </c>
      <c r="E65" s="77">
        <f>E62-E64</f>
        <v>4163</v>
      </c>
      <c r="F65" s="77">
        <v>-5468</v>
      </c>
    </row>
    <row r="66" spans="1:6" s="12" customFormat="1" ht="12.75" customHeight="1">
      <c r="A66" s="76"/>
      <c r="B66" s="26" t="s">
        <v>30</v>
      </c>
      <c r="C66" s="92"/>
      <c r="D66" s="88"/>
      <c r="E66" s="77"/>
      <c r="F66" s="77"/>
    </row>
    <row r="67" spans="1:6" s="12" customFormat="1" ht="12.75" customHeight="1">
      <c r="A67" s="79"/>
      <c r="B67" s="80" t="s">
        <v>31</v>
      </c>
      <c r="C67" s="81"/>
      <c r="D67" s="82"/>
      <c r="E67" s="81"/>
      <c r="F67" s="81"/>
    </row>
    <row r="68" spans="1:6" s="12" customFormat="1" ht="12.75" customHeight="1">
      <c r="A68" s="76" t="s">
        <v>32</v>
      </c>
      <c r="B68" s="26" t="s">
        <v>113</v>
      </c>
      <c r="C68" s="77"/>
      <c r="D68" s="78"/>
      <c r="E68" s="77"/>
      <c r="F68" s="96"/>
    </row>
    <row r="69" spans="1:6" s="12" customFormat="1" ht="12.75" customHeight="1">
      <c r="A69" s="79" t="s">
        <v>173</v>
      </c>
      <c r="B69" s="80"/>
      <c r="C69" s="81"/>
      <c r="D69" s="82"/>
      <c r="E69" s="81"/>
      <c r="F69" s="81"/>
    </row>
    <row r="70" spans="1:6" s="12" customFormat="1" ht="12.75" customHeight="1">
      <c r="A70" s="83" t="s">
        <v>26</v>
      </c>
      <c r="B70" s="89" t="s">
        <v>27</v>
      </c>
      <c r="C70" s="85"/>
      <c r="D70" s="90"/>
      <c r="E70" s="85"/>
      <c r="F70" s="97"/>
    </row>
    <row r="71" spans="1:6" s="12" customFormat="1" ht="12.75" customHeight="1">
      <c r="A71" s="76" t="s">
        <v>33</v>
      </c>
      <c r="B71" s="26" t="s">
        <v>61</v>
      </c>
      <c r="C71" s="77"/>
      <c r="D71" s="78"/>
      <c r="E71" s="77"/>
      <c r="F71" s="96"/>
    </row>
    <row r="72" spans="1:6" s="12" customFormat="1" ht="12.75" customHeight="1">
      <c r="A72" s="79"/>
      <c r="B72" s="80" t="s">
        <v>62</v>
      </c>
      <c r="C72" s="81"/>
      <c r="D72" s="82"/>
      <c r="E72" s="81"/>
      <c r="F72" s="81"/>
    </row>
    <row r="73" spans="1:6" s="12" customFormat="1" ht="12.75" customHeight="1">
      <c r="A73" s="76" t="s">
        <v>34</v>
      </c>
      <c r="B73" s="26" t="s">
        <v>63</v>
      </c>
      <c r="C73" s="77">
        <f>C65</f>
        <v>4034</v>
      </c>
      <c r="D73" s="75">
        <v>-6385</v>
      </c>
      <c r="E73" s="87">
        <f>E65</f>
        <v>4163</v>
      </c>
      <c r="F73" s="87">
        <v>-5468</v>
      </c>
    </row>
    <row r="74" spans="1:6" s="12" customFormat="1" ht="12.75" customHeight="1">
      <c r="A74" s="76"/>
      <c r="B74" s="26" t="s">
        <v>61</v>
      </c>
      <c r="C74" s="77"/>
      <c r="D74" s="88"/>
      <c r="E74" s="77"/>
      <c r="F74" s="77"/>
    </row>
    <row r="75" spans="1:6" s="12" customFormat="1" ht="12.75" customHeight="1">
      <c r="A75" s="79"/>
      <c r="B75" s="26" t="s">
        <v>62</v>
      </c>
      <c r="C75" s="77"/>
      <c r="D75" s="82"/>
      <c r="E75" s="81"/>
      <c r="F75" s="81"/>
    </row>
    <row r="76" spans="1:6" s="12" customFormat="1" ht="12.75" customHeight="1">
      <c r="A76" s="10">
        <v>3</v>
      </c>
      <c r="B76" s="91" t="s">
        <v>35</v>
      </c>
      <c r="C76" s="87"/>
      <c r="D76" s="87"/>
      <c r="E76" s="87"/>
      <c r="F76" s="87"/>
    </row>
    <row r="77" spans="1:6" s="12" customFormat="1" ht="12.75" customHeight="1">
      <c r="A77" s="62" t="s">
        <v>7</v>
      </c>
      <c r="B77" s="92" t="s">
        <v>36</v>
      </c>
      <c r="C77" s="77"/>
      <c r="D77" s="77"/>
      <c r="E77" s="77"/>
      <c r="F77" s="77"/>
    </row>
    <row r="78" spans="1:6" s="12" customFormat="1" ht="12.75" customHeight="1">
      <c r="A78" s="62"/>
      <c r="B78" s="92" t="s">
        <v>37</v>
      </c>
      <c r="C78" s="77"/>
      <c r="D78" s="77"/>
      <c r="E78" s="77"/>
      <c r="F78" s="77"/>
    </row>
    <row r="79" spans="1:6" s="12" customFormat="1" ht="12.75" customHeight="1">
      <c r="A79" s="62"/>
      <c r="B79" s="92" t="s">
        <v>38</v>
      </c>
      <c r="C79" s="77"/>
      <c r="D79" s="77"/>
      <c r="E79" s="77"/>
      <c r="F79" s="77"/>
    </row>
    <row r="80" spans="1:6" s="12" customFormat="1" ht="12.75" customHeight="1">
      <c r="A80" s="76" t="s">
        <v>24</v>
      </c>
      <c r="B80" s="26" t="s">
        <v>40</v>
      </c>
      <c r="C80" s="93">
        <v>12.11</v>
      </c>
      <c r="D80" s="131">
        <v>19.2</v>
      </c>
      <c r="E80" s="93">
        <v>12.5</v>
      </c>
      <c r="F80" s="93">
        <v>16.4</v>
      </c>
    </row>
    <row r="81" spans="1:6" s="12" customFormat="1" ht="12.75" customHeight="1">
      <c r="A81" s="79"/>
      <c r="B81" s="80" t="s">
        <v>39</v>
      </c>
      <c r="C81" s="81"/>
      <c r="D81" s="82"/>
      <c r="E81" s="127"/>
      <c r="F81" s="81"/>
    </row>
    <row r="82" spans="1:6" s="12" customFormat="1" ht="12.75" customHeight="1">
      <c r="A82" s="76" t="s">
        <v>26</v>
      </c>
      <c r="B82" s="26" t="s">
        <v>41</v>
      </c>
      <c r="C82" s="93"/>
      <c r="D82" s="131">
        <v>19.2</v>
      </c>
      <c r="E82" s="93"/>
      <c r="F82" s="93">
        <v>16.4</v>
      </c>
    </row>
    <row r="83" spans="1:6" s="12" customFormat="1" ht="12.75" customHeight="1">
      <c r="A83" s="79"/>
      <c r="B83" s="80" t="s">
        <v>39</v>
      </c>
      <c r="C83" s="81"/>
      <c r="D83" s="82"/>
      <c r="E83" s="81"/>
      <c r="F83" s="126"/>
    </row>
    <row r="84" spans="1:6" s="12" customFormat="1" ht="12.75" customHeight="1">
      <c r="A84" s="76">
        <v>4</v>
      </c>
      <c r="B84" s="26" t="s">
        <v>42</v>
      </c>
      <c r="C84" s="93">
        <f>+E84</f>
        <v>1.3068018018018017</v>
      </c>
      <c r="D84" s="131">
        <v>2.08</v>
      </c>
      <c r="E84" s="93">
        <f>CBS!E59</f>
        <v>1.3068018018018017</v>
      </c>
      <c r="F84" s="93">
        <v>2.08</v>
      </c>
    </row>
    <row r="85" spans="1:6" s="12" customFormat="1" ht="12.75" customHeight="1">
      <c r="A85" s="79"/>
      <c r="B85" s="80" t="s">
        <v>43</v>
      </c>
      <c r="C85" s="81"/>
      <c r="D85" s="82"/>
      <c r="E85" s="81"/>
      <c r="F85" s="81"/>
    </row>
    <row r="86" spans="1:6" s="12" customFormat="1" ht="12.75" customHeight="1">
      <c r="A86" s="83" t="s">
        <v>44</v>
      </c>
      <c r="B86" s="84" t="s">
        <v>45</v>
      </c>
      <c r="C86" s="85"/>
      <c r="D86" s="90" t="s">
        <v>168</v>
      </c>
      <c r="E86" s="85"/>
      <c r="F86" s="85"/>
    </row>
    <row r="87" spans="1:6" s="12" customFormat="1" ht="12.75" customHeight="1">
      <c r="A87" s="83" t="s">
        <v>8</v>
      </c>
      <c r="B87" s="89" t="s">
        <v>46</v>
      </c>
      <c r="C87" s="98"/>
      <c r="D87" s="90" t="s">
        <v>168</v>
      </c>
      <c r="E87" s="99"/>
      <c r="F87" s="98"/>
    </row>
    <row r="88" s="12" customFormat="1" ht="12.75" customHeight="1">
      <c r="A88" s="59"/>
    </row>
    <row r="89" s="12" customFormat="1" ht="12.75" customHeight="1">
      <c r="A89" s="59"/>
    </row>
    <row r="90" s="12" customFormat="1" ht="12.75" customHeight="1">
      <c r="A90" s="60" t="s">
        <v>123</v>
      </c>
    </row>
    <row r="91" s="12" customFormat="1" ht="12.75" customHeight="1">
      <c r="A91" s="59"/>
    </row>
    <row r="92" s="12" customFormat="1" ht="12.75" customHeight="1">
      <c r="A92" s="59"/>
    </row>
    <row r="93" s="12" customFormat="1" ht="12.75" customHeight="1">
      <c r="A93" s="59"/>
    </row>
    <row r="94" s="12" customFormat="1" ht="12.75" customHeight="1">
      <c r="A94" s="59"/>
    </row>
    <row r="95" s="12" customFormat="1" ht="12.75" customHeight="1">
      <c r="A95" s="59"/>
    </row>
    <row r="96" s="12" customFormat="1" ht="12.75" customHeight="1">
      <c r="A96" s="59"/>
    </row>
    <row r="97" s="12" customFormat="1" ht="12.75" customHeight="1">
      <c r="A97" s="59"/>
    </row>
    <row r="98" s="12" customFormat="1" ht="12.75" customHeight="1">
      <c r="A98" s="59"/>
    </row>
    <row r="99" s="12" customFormat="1" ht="12.75" customHeight="1">
      <c r="A99" s="59"/>
    </row>
    <row r="100" s="12" customFormat="1" ht="12.75" customHeight="1">
      <c r="A100" s="59"/>
    </row>
    <row r="101" s="12" customFormat="1" ht="12.75" customHeight="1">
      <c r="A101" s="59"/>
    </row>
    <row r="102" s="12" customFormat="1" ht="12.75" customHeight="1">
      <c r="A102" s="59"/>
    </row>
    <row r="103" s="12" customFormat="1" ht="12.75" customHeight="1">
      <c r="A103" s="59"/>
    </row>
    <row r="104" s="12" customFormat="1" ht="12.75" customHeight="1">
      <c r="A104" s="59"/>
    </row>
    <row r="105" s="12" customFormat="1" ht="12.75" customHeight="1">
      <c r="A105" s="59"/>
    </row>
    <row r="106" s="12" customFormat="1" ht="12.75" customHeight="1">
      <c r="A106" s="59"/>
    </row>
    <row r="107" s="12" customFormat="1" ht="12.75" customHeight="1">
      <c r="A107" s="59"/>
    </row>
    <row r="108" s="12" customFormat="1" ht="12.75" customHeight="1">
      <c r="A108" s="59"/>
    </row>
    <row r="109" s="12" customFormat="1" ht="12.75" customHeight="1">
      <c r="A109" s="59"/>
    </row>
    <row r="110" s="12" customFormat="1" ht="12.75" customHeight="1">
      <c r="A110" s="59"/>
    </row>
    <row r="111" s="12" customFormat="1" ht="12.75" customHeight="1">
      <c r="A111" s="59"/>
    </row>
    <row r="112" s="12" customFormat="1" ht="12.75" customHeight="1">
      <c r="A112" s="59"/>
    </row>
    <row r="113" s="12" customFormat="1" ht="12.75" customHeight="1">
      <c r="A113" s="59"/>
    </row>
    <row r="114" s="12" customFormat="1" ht="12.75" customHeight="1">
      <c r="A114" s="59"/>
    </row>
    <row r="115" s="12" customFormat="1" ht="12.75" customHeight="1">
      <c r="A115" s="59"/>
    </row>
    <row r="116" s="12" customFormat="1" ht="12.75" customHeight="1">
      <c r="A116" s="59"/>
    </row>
    <row r="117" s="12" customFormat="1" ht="12.75" customHeight="1">
      <c r="A117" s="59"/>
    </row>
    <row r="118" s="12" customFormat="1" ht="12.75" customHeight="1">
      <c r="A118" s="59"/>
    </row>
    <row r="119" s="12" customFormat="1" ht="12.75" customHeight="1">
      <c r="A119" s="59"/>
    </row>
    <row r="120" s="12" customFormat="1" ht="12.75" customHeight="1">
      <c r="A120" s="59"/>
    </row>
    <row r="121" s="12" customFormat="1" ht="12.75" customHeight="1">
      <c r="A121" s="59"/>
    </row>
    <row r="122" s="12" customFormat="1" ht="12.75" customHeight="1">
      <c r="A122" s="59"/>
    </row>
    <row r="123" s="12" customFormat="1" ht="12.75" customHeight="1">
      <c r="A123" s="59"/>
    </row>
    <row r="124" s="12" customFormat="1" ht="12.75" customHeight="1">
      <c r="A124" s="59"/>
    </row>
    <row r="125" s="12" customFormat="1" ht="12.75" customHeight="1">
      <c r="A125" s="59"/>
    </row>
    <row r="126" s="12" customFormat="1" ht="12.75" customHeight="1">
      <c r="A126" s="59"/>
    </row>
    <row r="127" s="12" customFormat="1" ht="12.75" customHeight="1">
      <c r="A127" s="59"/>
    </row>
    <row r="128" s="12" customFormat="1" ht="12.75" customHeight="1">
      <c r="A128" s="59"/>
    </row>
    <row r="129" s="12" customFormat="1" ht="12.75" customHeight="1">
      <c r="A129" s="59"/>
    </row>
    <row r="130" s="12" customFormat="1" ht="12.75" customHeight="1">
      <c r="A130" s="59"/>
    </row>
    <row r="131" s="12" customFormat="1" ht="12.75" customHeight="1">
      <c r="A131" s="59"/>
    </row>
    <row r="132" s="12" customFormat="1" ht="12.75" customHeight="1">
      <c r="A132" s="59"/>
    </row>
    <row r="133" s="12" customFormat="1" ht="12.75" customHeight="1">
      <c r="A133" s="59"/>
    </row>
    <row r="134" s="12" customFormat="1" ht="12.75" customHeight="1">
      <c r="A134" s="59"/>
    </row>
    <row r="135" s="12" customFormat="1" ht="12.75" customHeight="1">
      <c r="A135" s="59"/>
    </row>
    <row r="136" s="12" customFormat="1" ht="12.75" customHeight="1">
      <c r="A136" s="59"/>
    </row>
    <row r="137" s="12" customFormat="1" ht="12.75" customHeight="1">
      <c r="A137" s="59"/>
    </row>
    <row r="138" s="12" customFormat="1" ht="12.75" customHeight="1">
      <c r="A138" s="59"/>
    </row>
    <row r="139" s="12" customFormat="1" ht="12.75" customHeight="1">
      <c r="A139" s="59"/>
    </row>
    <row r="140" s="12" customFormat="1" ht="12.75" customHeight="1">
      <c r="A140" s="59"/>
    </row>
    <row r="141" s="12" customFormat="1" ht="12.75" customHeight="1">
      <c r="A141" s="59"/>
    </row>
    <row r="142" s="12" customFormat="1" ht="12.75" customHeight="1">
      <c r="A142" s="59"/>
    </row>
    <row r="143" s="12" customFormat="1" ht="12.75" customHeight="1">
      <c r="A143" s="59"/>
    </row>
    <row r="144" s="12" customFormat="1" ht="12.75" customHeight="1">
      <c r="A144" s="59"/>
    </row>
    <row r="145" s="12" customFormat="1" ht="12.75" customHeight="1">
      <c r="A145" s="59"/>
    </row>
    <row r="146" s="12" customFormat="1" ht="12.75" customHeight="1">
      <c r="A146" s="59"/>
    </row>
    <row r="147" s="12" customFormat="1" ht="12.75" customHeight="1">
      <c r="A147" s="59"/>
    </row>
    <row r="148" s="12" customFormat="1" ht="12.75" customHeight="1">
      <c r="A148" s="59"/>
    </row>
    <row r="149" s="12" customFormat="1" ht="12.75" customHeight="1">
      <c r="A149" s="59"/>
    </row>
    <row r="150" s="12" customFormat="1" ht="12.75" customHeight="1">
      <c r="A150" s="59"/>
    </row>
    <row r="151" s="12" customFormat="1" ht="12.75" customHeight="1">
      <c r="A151" s="59"/>
    </row>
    <row r="152" s="12" customFormat="1" ht="12.75" customHeight="1">
      <c r="A152" s="59"/>
    </row>
    <row r="153" s="12" customFormat="1" ht="12.75" customHeight="1">
      <c r="A153" s="59"/>
    </row>
    <row r="154" s="12" customFormat="1" ht="12.75" customHeight="1">
      <c r="A154" s="59"/>
    </row>
    <row r="155" s="12" customFormat="1" ht="12.75" customHeight="1">
      <c r="A155" s="59"/>
    </row>
    <row r="156" s="12" customFormat="1" ht="12.75" customHeight="1">
      <c r="A156" s="59"/>
    </row>
    <row r="157" s="12" customFormat="1" ht="12.75" customHeight="1">
      <c r="A157" s="59"/>
    </row>
    <row r="158" s="12" customFormat="1" ht="12.75" customHeight="1">
      <c r="A158" s="59"/>
    </row>
    <row r="159" s="12" customFormat="1" ht="12.75" customHeight="1">
      <c r="A159" s="59"/>
    </row>
    <row r="160" s="12" customFormat="1" ht="12.75" customHeight="1">
      <c r="A160" s="59"/>
    </row>
    <row r="161" s="12" customFormat="1" ht="12.75" customHeight="1">
      <c r="A161" s="59"/>
    </row>
    <row r="162" s="12" customFormat="1" ht="12.75" customHeight="1">
      <c r="A162" s="59"/>
    </row>
    <row r="163" s="12" customFormat="1" ht="12.75" customHeight="1">
      <c r="A163" s="59"/>
    </row>
    <row r="164" s="12" customFormat="1" ht="12.75" customHeight="1">
      <c r="A164" s="59"/>
    </row>
    <row r="165" s="12" customFormat="1" ht="12.75" customHeight="1">
      <c r="A165" s="59"/>
    </row>
    <row r="166" s="12" customFormat="1" ht="12.75" customHeight="1">
      <c r="A166" s="59"/>
    </row>
    <row r="167" s="12" customFormat="1" ht="12.75" customHeight="1">
      <c r="A167" s="59"/>
    </row>
    <row r="168" s="12" customFormat="1" ht="12.75" customHeight="1">
      <c r="A168" s="59"/>
    </row>
    <row r="169" s="12" customFormat="1" ht="12.75" customHeight="1">
      <c r="A169" s="59"/>
    </row>
    <row r="170" s="12" customFormat="1" ht="12.75" customHeight="1">
      <c r="A170" s="59"/>
    </row>
    <row r="171" s="12" customFormat="1" ht="12.75" customHeight="1">
      <c r="A171" s="59"/>
    </row>
    <row r="172" s="12" customFormat="1" ht="12.75" customHeight="1">
      <c r="A172" s="59"/>
    </row>
    <row r="173" s="12" customFormat="1" ht="12.75" customHeight="1">
      <c r="A173" s="59"/>
    </row>
    <row r="174" s="12" customFormat="1" ht="12.75" customHeight="1">
      <c r="A174" s="59"/>
    </row>
    <row r="175" s="12" customFormat="1" ht="12.75" customHeight="1">
      <c r="A175" s="59"/>
    </row>
    <row r="176" s="12" customFormat="1" ht="12.75" customHeight="1">
      <c r="A176" s="59"/>
    </row>
    <row r="177" s="12" customFormat="1" ht="12.75" customHeight="1">
      <c r="A177" s="59"/>
    </row>
    <row r="178" s="12" customFormat="1" ht="12.75" customHeight="1">
      <c r="A178" s="59"/>
    </row>
    <row r="179" s="12" customFormat="1" ht="12.75" customHeight="1">
      <c r="A179" s="59"/>
    </row>
    <row r="180" s="12" customFormat="1" ht="12.75" customHeight="1">
      <c r="A180" s="59"/>
    </row>
    <row r="181" s="12" customFormat="1" ht="12.75" customHeight="1">
      <c r="A181" s="59"/>
    </row>
    <row r="182" s="12" customFormat="1" ht="12.75" customHeight="1">
      <c r="A182" s="59"/>
    </row>
    <row r="183" s="12" customFormat="1" ht="12.75" customHeight="1">
      <c r="A183" s="59"/>
    </row>
    <row r="184" s="12" customFormat="1" ht="12.75" customHeight="1">
      <c r="A184" s="59"/>
    </row>
    <row r="185" s="12" customFormat="1" ht="12.75" customHeight="1">
      <c r="A185" s="59"/>
    </row>
    <row r="186" s="12" customFormat="1" ht="12.75" customHeight="1">
      <c r="A186" s="59"/>
    </row>
    <row r="187" s="12" customFormat="1" ht="12.75" customHeight="1">
      <c r="A187" s="59"/>
    </row>
    <row r="188" s="12" customFormat="1" ht="12.75" customHeight="1">
      <c r="A188" s="59"/>
    </row>
    <row r="189" s="12" customFormat="1" ht="12.75" customHeight="1">
      <c r="A189" s="59"/>
    </row>
    <row r="190" s="12" customFormat="1" ht="12.75" customHeight="1">
      <c r="A190" s="59"/>
    </row>
    <row r="191" s="12" customFormat="1" ht="12.75" customHeight="1">
      <c r="A191" s="59"/>
    </row>
    <row r="192" s="12" customFormat="1" ht="12.75" customHeight="1">
      <c r="A192" s="59"/>
    </row>
    <row r="193" s="12" customFormat="1" ht="12.75" customHeight="1">
      <c r="A193" s="59"/>
    </row>
    <row r="194" s="12" customFormat="1" ht="12.75" customHeight="1">
      <c r="A194" s="59"/>
    </row>
    <row r="195" s="12" customFormat="1" ht="12.75" customHeight="1">
      <c r="A195" s="59"/>
    </row>
    <row r="196" s="12" customFormat="1" ht="12.75" customHeight="1">
      <c r="A196" s="59"/>
    </row>
    <row r="197" s="12" customFormat="1" ht="12.75" customHeight="1">
      <c r="A197" s="59"/>
    </row>
    <row r="198" s="12" customFormat="1" ht="12.75" customHeight="1">
      <c r="A198" s="59"/>
    </row>
    <row r="199" s="12" customFormat="1" ht="12.75" customHeight="1">
      <c r="A199" s="59"/>
    </row>
    <row r="200" s="12" customFormat="1" ht="12.75" customHeight="1">
      <c r="A200" s="59"/>
    </row>
    <row r="201" s="12" customFormat="1" ht="12.75" customHeight="1">
      <c r="A201" s="59"/>
    </row>
    <row r="202" s="12" customFormat="1" ht="12.75" customHeight="1">
      <c r="A202" s="59"/>
    </row>
    <row r="203" s="12" customFormat="1" ht="12.75" customHeight="1">
      <c r="A203" s="59"/>
    </row>
    <row r="204" s="12" customFormat="1" ht="12.75" customHeight="1">
      <c r="A204" s="59"/>
    </row>
    <row r="205" s="12" customFormat="1" ht="12.75" customHeight="1">
      <c r="A205" s="59"/>
    </row>
    <row r="206" s="12" customFormat="1" ht="12.75" customHeight="1">
      <c r="A206" s="59"/>
    </row>
    <row r="207" s="12" customFormat="1" ht="12.75" customHeight="1">
      <c r="A207" s="59"/>
    </row>
    <row r="208" s="12" customFormat="1" ht="12.75" customHeight="1">
      <c r="A208" s="59"/>
    </row>
    <row r="209" s="12" customFormat="1" ht="12.75" customHeight="1">
      <c r="A209" s="59"/>
    </row>
    <row r="210" s="12" customFormat="1" ht="12.75" customHeight="1">
      <c r="A210" s="59"/>
    </row>
    <row r="211" s="12" customFormat="1" ht="12.75" customHeight="1">
      <c r="A211" s="59"/>
    </row>
    <row r="212" s="12" customFormat="1" ht="12.75" customHeight="1">
      <c r="A212" s="59"/>
    </row>
    <row r="213" s="12" customFormat="1" ht="12.75" customHeight="1">
      <c r="A213" s="59"/>
    </row>
    <row r="214" s="12" customFormat="1" ht="12.75" customHeight="1">
      <c r="A214" s="59"/>
    </row>
    <row r="215" s="12" customFormat="1" ht="12.75" customHeight="1">
      <c r="A215" s="59"/>
    </row>
    <row r="216" s="12" customFormat="1" ht="12.75" customHeight="1">
      <c r="A216" s="59"/>
    </row>
    <row r="217" s="12" customFormat="1" ht="12.75" customHeight="1">
      <c r="A217" s="59"/>
    </row>
    <row r="218" s="12" customFormat="1" ht="12.75" customHeight="1">
      <c r="A218" s="59"/>
    </row>
    <row r="219" s="12" customFormat="1" ht="12.75" customHeight="1">
      <c r="A219" s="59"/>
    </row>
    <row r="220" s="12" customFormat="1" ht="12.75" customHeight="1">
      <c r="A220" s="59"/>
    </row>
    <row r="221" s="12" customFormat="1" ht="12.75" customHeight="1">
      <c r="A221" s="59"/>
    </row>
    <row r="222" s="12" customFormat="1" ht="12.75" customHeight="1">
      <c r="A222" s="59"/>
    </row>
    <row r="223" s="12" customFormat="1" ht="12.75" customHeight="1">
      <c r="A223" s="59"/>
    </row>
    <row r="224" s="12" customFormat="1" ht="12.75" customHeight="1">
      <c r="A224" s="59"/>
    </row>
    <row r="225" s="12" customFormat="1" ht="12.75" customHeight="1">
      <c r="A225" s="59"/>
    </row>
    <row r="226" s="12" customFormat="1" ht="12.75" customHeight="1">
      <c r="A226" s="59"/>
    </row>
    <row r="227" s="12" customFormat="1" ht="12.75" customHeight="1">
      <c r="A227" s="59"/>
    </row>
    <row r="228" s="12" customFormat="1" ht="12.75" customHeight="1">
      <c r="A228" s="59"/>
    </row>
    <row r="229" s="12" customFormat="1" ht="12.75" customHeight="1">
      <c r="A229" s="59"/>
    </row>
    <row r="230" s="12" customFormat="1" ht="12.75" customHeight="1">
      <c r="A230" s="59"/>
    </row>
    <row r="231" s="12" customFormat="1" ht="12.75" customHeight="1">
      <c r="A231" s="59"/>
    </row>
    <row r="232" s="12" customFormat="1" ht="12.75" customHeight="1">
      <c r="A232" s="59"/>
    </row>
    <row r="233" s="12" customFormat="1" ht="12.75" customHeight="1">
      <c r="A233" s="59"/>
    </row>
    <row r="234" s="12" customFormat="1" ht="12.75" customHeight="1">
      <c r="A234" s="59"/>
    </row>
    <row r="235" s="12" customFormat="1" ht="12.75" customHeight="1">
      <c r="A235" s="59"/>
    </row>
    <row r="236" s="12" customFormat="1" ht="12.75" customHeight="1">
      <c r="A236" s="59"/>
    </row>
    <row r="237" s="12" customFormat="1" ht="12.75" customHeight="1">
      <c r="A237" s="59"/>
    </row>
    <row r="238" s="12" customFormat="1" ht="12.75" customHeight="1">
      <c r="A238" s="59"/>
    </row>
    <row r="239" s="12" customFormat="1" ht="12.75" customHeight="1">
      <c r="A239" s="59"/>
    </row>
    <row r="240" s="12" customFormat="1" ht="12.75" customHeight="1">
      <c r="A240" s="59"/>
    </row>
    <row r="241" s="12" customFormat="1" ht="12.75" customHeight="1">
      <c r="A241" s="59"/>
    </row>
    <row r="242" s="12" customFormat="1" ht="12.75" customHeight="1">
      <c r="A242" s="59"/>
    </row>
    <row r="243" s="12" customFormat="1" ht="12.75" customHeight="1">
      <c r="A243" s="59"/>
    </row>
    <row r="244" s="12" customFormat="1" ht="12.75" customHeight="1">
      <c r="A244" s="59"/>
    </row>
    <row r="245" s="12" customFormat="1" ht="12.75" customHeight="1">
      <c r="A245" s="59"/>
    </row>
    <row r="246" s="12" customFormat="1" ht="12.75" customHeight="1">
      <c r="A246" s="59"/>
    </row>
    <row r="247" s="12" customFormat="1" ht="12.75" customHeight="1">
      <c r="A247" s="59"/>
    </row>
    <row r="248" s="12" customFormat="1" ht="12.75" customHeight="1">
      <c r="A248" s="59"/>
    </row>
    <row r="249" s="12" customFormat="1" ht="12.75" customHeight="1">
      <c r="A249" s="59"/>
    </row>
    <row r="250" s="12" customFormat="1" ht="12.75" customHeight="1">
      <c r="A250" s="59"/>
    </row>
    <row r="251" s="12" customFormat="1" ht="12.75" customHeight="1">
      <c r="A251" s="59"/>
    </row>
    <row r="252" s="12" customFormat="1" ht="12.75" customHeight="1">
      <c r="A252" s="59"/>
    </row>
    <row r="253" s="12" customFormat="1" ht="12.75" customHeight="1">
      <c r="A253" s="59"/>
    </row>
    <row r="254" s="12" customFormat="1" ht="12.75" customHeight="1">
      <c r="A254" s="59"/>
    </row>
    <row r="255" s="12" customFormat="1" ht="12.75" customHeight="1">
      <c r="A255" s="59"/>
    </row>
    <row r="256" s="12" customFormat="1" ht="12.75" customHeight="1">
      <c r="A256" s="59"/>
    </row>
    <row r="257" s="12" customFormat="1" ht="12.75" customHeight="1">
      <c r="A257" s="59"/>
    </row>
    <row r="258" s="12" customFormat="1" ht="12.75" customHeight="1">
      <c r="A258" s="59"/>
    </row>
    <row r="259" s="12" customFormat="1" ht="12.75" customHeight="1">
      <c r="A259" s="59"/>
    </row>
    <row r="260" s="12" customFormat="1" ht="12.75" customHeight="1">
      <c r="A260" s="59"/>
    </row>
    <row r="261" s="12" customFormat="1" ht="12.75" customHeight="1">
      <c r="A261" s="59"/>
    </row>
    <row r="262" s="12" customFormat="1" ht="12.75" customHeight="1">
      <c r="A262" s="59"/>
    </row>
    <row r="263" s="12" customFormat="1" ht="12.75" customHeight="1">
      <c r="A263" s="59"/>
    </row>
    <row r="264" s="12" customFormat="1" ht="12.75" customHeight="1">
      <c r="A264" s="59"/>
    </row>
    <row r="265" s="12" customFormat="1" ht="12.75" customHeight="1">
      <c r="A265" s="59"/>
    </row>
    <row r="266" s="12" customFormat="1" ht="12.75" customHeight="1">
      <c r="A266" s="59"/>
    </row>
    <row r="267" s="12" customFormat="1" ht="12.75" customHeight="1">
      <c r="A267" s="59"/>
    </row>
    <row r="268" s="12" customFormat="1" ht="12.75" customHeight="1">
      <c r="A268" s="59"/>
    </row>
    <row r="269" s="12" customFormat="1" ht="12.75" customHeight="1">
      <c r="A269" s="59"/>
    </row>
    <row r="270" s="12" customFormat="1" ht="12.75" customHeight="1">
      <c r="A270" s="59"/>
    </row>
    <row r="271" s="12" customFormat="1" ht="12.75" customHeight="1">
      <c r="A271" s="59"/>
    </row>
    <row r="272" s="12" customFormat="1" ht="12.75" customHeight="1">
      <c r="A272" s="59"/>
    </row>
    <row r="273" s="12" customFormat="1" ht="12.75" customHeight="1">
      <c r="A273" s="59"/>
    </row>
    <row r="274" s="12" customFormat="1" ht="12.75" customHeight="1">
      <c r="A274" s="59"/>
    </row>
    <row r="275" s="12" customFormat="1" ht="12.75" customHeight="1">
      <c r="A275" s="59"/>
    </row>
    <row r="276" s="12" customFormat="1" ht="12.75" customHeight="1">
      <c r="A276" s="59"/>
    </row>
    <row r="277" s="12" customFormat="1" ht="12.75" customHeight="1">
      <c r="A277" s="59"/>
    </row>
    <row r="278" s="12" customFormat="1" ht="12.75" customHeight="1">
      <c r="A278" s="59"/>
    </row>
    <row r="279" s="12" customFormat="1" ht="12.75" customHeight="1">
      <c r="A279" s="59"/>
    </row>
    <row r="280" s="12" customFormat="1" ht="12.75" customHeight="1">
      <c r="A280" s="59"/>
    </row>
    <row r="281" s="12" customFormat="1" ht="12.75" customHeight="1">
      <c r="A281" s="59"/>
    </row>
    <row r="282" s="12" customFormat="1" ht="12.75" customHeight="1">
      <c r="A282" s="59"/>
    </row>
    <row r="283" s="12" customFormat="1" ht="12.75" customHeight="1">
      <c r="A283" s="59"/>
    </row>
    <row r="284" s="12" customFormat="1" ht="12.75" customHeight="1">
      <c r="A284" s="59"/>
    </row>
    <row r="285" s="12" customFormat="1" ht="12.75" customHeight="1">
      <c r="A285" s="59"/>
    </row>
    <row r="286" s="12" customFormat="1" ht="12.75" customHeight="1">
      <c r="A286" s="59"/>
    </row>
    <row r="287" s="12" customFormat="1" ht="12.75" customHeight="1">
      <c r="A287" s="59"/>
    </row>
    <row r="288" s="12" customFormat="1" ht="12.75" customHeight="1">
      <c r="A288" s="59"/>
    </row>
    <row r="289" s="12" customFormat="1" ht="12.75" customHeight="1">
      <c r="A289" s="59"/>
    </row>
    <row r="290" s="12" customFormat="1" ht="12.75" customHeight="1">
      <c r="A290" s="59"/>
    </row>
    <row r="291" s="12" customFormat="1" ht="12.75" customHeight="1">
      <c r="A291" s="59"/>
    </row>
    <row r="292" s="12" customFormat="1" ht="12.75" customHeight="1">
      <c r="A292" s="59"/>
    </row>
    <row r="293" s="12" customFormat="1" ht="12.75" customHeight="1">
      <c r="A293" s="59"/>
    </row>
    <row r="294" s="12" customFormat="1" ht="12.75" customHeight="1">
      <c r="A294" s="59"/>
    </row>
    <row r="295" s="12" customFormat="1" ht="12.75" customHeight="1">
      <c r="A295" s="59"/>
    </row>
    <row r="296" s="12" customFormat="1" ht="12.75" customHeight="1">
      <c r="A296" s="59"/>
    </row>
    <row r="297" s="12" customFormat="1" ht="12.75" customHeight="1">
      <c r="A297" s="59"/>
    </row>
    <row r="298" s="12" customFormat="1" ht="12.75" customHeight="1">
      <c r="A298" s="59"/>
    </row>
    <row r="299" s="12" customFormat="1" ht="12.75" customHeight="1">
      <c r="A299" s="59"/>
    </row>
    <row r="300" s="12" customFormat="1" ht="12.75" customHeight="1">
      <c r="A300" s="59"/>
    </row>
    <row r="301" s="12" customFormat="1" ht="12.75" customHeight="1">
      <c r="A301" s="59"/>
    </row>
    <row r="302" s="12" customFormat="1" ht="12.75" customHeight="1">
      <c r="A302" s="59"/>
    </row>
    <row r="303" s="12" customFormat="1" ht="12.75" customHeight="1">
      <c r="A303" s="59"/>
    </row>
    <row r="304" s="12" customFormat="1" ht="12.75" customHeight="1">
      <c r="A304" s="59"/>
    </row>
    <row r="305" s="12" customFormat="1" ht="12.75" customHeight="1">
      <c r="A305" s="59"/>
    </row>
    <row r="306" s="12" customFormat="1" ht="12.75" customHeight="1">
      <c r="A306" s="59"/>
    </row>
    <row r="307" s="12" customFormat="1" ht="12.75" customHeight="1">
      <c r="A307" s="59"/>
    </row>
    <row r="308" s="12" customFormat="1" ht="12.75" customHeight="1">
      <c r="A308" s="59"/>
    </row>
    <row r="309" s="12" customFormat="1" ht="12.75" customHeight="1">
      <c r="A309" s="59"/>
    </row>
    <row r="310" s="12" customFormat="1" ht="12.75" customHeight="1">
      <c r="A310" s="59"/>
    </row>
    <row r="311" s="12" customFormat="1" ht="12.75" customHeight="1">
      <c r="A311" s="59"/>
    </row>
    <row r="312" s="12" customFormat="1" ht="12.75" customHeight="1">
      <c r="A312" s="59"/>
    </row>
    <row r="313" s="12" customFormat="1" ht="12.75" customHeight="1">
      <c r="A313" s="59"/>
    </row>
    <row r="314" s="12" customFormat="1" ht="12.75" customHeight="1">
      <c r="A314" s="59"/>
    </row>
    <row r="315" s="12" customFormat="1" ht="12.75" customHeight="1">
      <c r="A315" s="59"/>
    </row>
    <row r="316" s="12" customFormat="1" ht="12.75" customHeight="1">
      <c r="A316" s="59"/>
    </row>
    <row r="317" s="12" customFormat="1" ht="12.75" customHeight="1">
      <c r="A317" s="59"/>
    </row>
    <row r="318" s="12" customFormat="1" ht="12.75" customHeight="1">
      <c r="A318" s="59"/>
    </row>
    <row r="319" s="12" customFormat="1" ht="12.75" customHeight="1">
      <c r="A319" s="59"/>
    </row>
    <row r="320" s="12" customFormat="1" ht="12.75" customHeight="1">
      <c r="A320" s="59"/>
    </row>
    <row r="321" s="12" customFormat="1" ht="12.75" customHeight="1">
      <c r="A321" s="59"/>
    </row>
    <row r="322" s="12" customFormat="1" ht="12.75" customHeight="1">
      <c r="A322" s="59"/>
    </row>
    <row r="323" s="12" customFormat="1" ht="12.75" customHeight="1">
      <c r="A323" s="59"/>
    </row>
    <row r="324" s="12" customFormat="1" ht="12.75" customHeight="1">
      <c r="A324" s="59"/>
    </row>
    <row r="325" s="12" customFormat="1" ht="12.75" customHeight="1">
      <c r="A325" s="59"/>
    </row>
    <row r="326" s="12" customFormat="1" ht="12.75" customHeight="1">
      <c r="A326" s="59"/>
    </row>
    <row r="327" s="12" customFormat="1" ht="12.75" customHeight="1">
      <c r="A327" s="59"/>
    </row>
    <row r="328" s="12" customFormat="1" ht="12.75" customHeight="1">
      <c r="A328" s="59"/>
    </row>
    <row r="329" s="12" customFormat="1" ht="12.75" customHeight="1">
      <c r="A329" s="59"/>
    </row>
    <row r="330" s="12" customFormat="1" ht="12.75" customHeight="1">
      <c r="A330" s="59"/>
    </row>
    <row r="331" s="12" customFormat="1" ht="12.75" customHeight="1">
      <c r="A331" s="59"/>
    </row>
    <row r="332" s="12" customFormat="1" ht="12.75" customHeight="1">
      <c r="A332" s="59"/>
    </row>
    <row r="333" s="12" customFormat="1" ht="12.75" customHeight="1">
      <c r="A333" s="59"/>
    </row>
    <row r="334" s="12" customFormat="1" ht="12.75" customHeight="1">
      <c r="A334" s="59"/>
    </row>
    <row r="335" s="12" customFormat="1" ht="12.75" customHeight="1">
      <c r="A335" s="59"/>
    </row>
    <row r="336" s="12" customFormat="1" ht="12.75" customHeight="1">
      <c r="A336" s="59"/>
    </row>
    <row r="337" s="12" customFormat="1" ht="12.75" customHeight="1">
      <c r="A337" s="59"/>
    </row>
    <row r="338" s="12" customFormat="1" ht="12.75" customHeight="1">
      <c r="A338" s="59"/>
    </row>
    <row r="339" s="12" customFormat="1" ht="12.75" customHeight="1">
      <c r="A339" s="59"/>
    </row>
    <row r="340" s="12" customFormat="1" ht="12.75" customHeight="1">
      <c r="A340" s="59"/>
    </row>
    <row r="341" s="12" customFormat="1" ht="12.75" customHeight="1">
      <c r="A341" s="59"/>
    </row>
    <row r="342" s="12" customFormat="1" ht="12.75" customHeight="1">
      <c r="A342" s="59"/>
    </row>
    <row r="343" s="12" customFormat="1" ht="12.75" customHeight="1">
      <c r="A343" s="59"/>
    </row>
    <row r="344" s="12" customFormat="1" ht="12.75" customHeight="1">
      <c r="A344" s="59"/>
    </row>
    <row r="345" s="12" customFormat="1" ht="12.75" customHeight="1">
      <c r="A345" s="59"/>
    </row>
    <row r="346" s="12" customFormat="1" ht="12.75" customHeight="1">
      <c r="A346" s="59"/>
    </row>
    <row r="347" s="12" customFormat="1" ht="12.75" customHeight="1">
      <c r="A347" s="59"/>
    </row>
    <row r="348" s="12" customFormat="1" ht="12.75" customHeight="1">
      <c r="A348" s="59"/>
    </row>
    <row r="349" s="12" customFormat="1" ht="12.75" customHeight="1">
      <c r="A349" s="59"/>
    </row>
    <row r="350" s="12" customFormat="1" ht="12.75" customHeight="1">
      <c r="A350" s="59"/>
    </row>
    <row r="351" s="12" customFormat="1" ht="12.75" customHeight="1">
      <c r="A351" s="59"/>
    </row>
    <row r="352" s="12" customFormat="1" ht="12.75" customHeight="1">
      <c r="A352" s="59"/>
    </row>
    <row r="353" s="12" customFormat="1" ht="12.75" customHeight="1">
      <c r="A353" s="59"/>
    </row>
    <row r="354" s="12" customFormat="1" ht="12.75" customHeight="1">
      <c r="A354" s="59"/>
    </row>
    <row r="355" s="12" customFormat="1" ht="12.75" customHeight="1">
      <c r="A355" s="59"/>
    </row>
    <row r="356" s="12" customFormat="1" ht="12.75" customHeight="1">
      <c r="A356" s="59"/>
    </row>
    <row r="357" s="12" customFormat="1" ht="12.75" customHeight="1">
      <c r="A357" s="59"/>
    </row>
    <row r="358" s="12" customFormat="1" ht="12.75" customHeight="1">
      <c r="A358" s="59"/>
    </row>
    <row r="359" s="12" customFormat="1" ht="12.75" customHeight="1">
      <c r="A359" s="59"/>
    </row>
    <row r="360" s="12" customFormat="1" ht="12.75" customHeight="1">
      <c r="A360" s="59"/>
    </row>
    <row r="361" s="12" customFormat="1" ht="12.75" customHeight="1">
      <c r="A361" s="59"/>
    </row>
    <row r="362" s="12" customFormat="1" ht="12.75" customHeight="1">
      <c r="A362" s="59"/>
    </row>
    <row r="363" s="12" customFormat="1" ht="12.75" customHeight="1">
      <c r="A363" s="59"/>
    </row>
    <row r="364" s="12" customFormat="1" ht="12.75" customHeight="1">
      <c r="A364" s="59"/>
    </row>
    <row r="365" s="12" customFormat="1" ht="12.75" customHeight="1">
      <c r="A365" s="59"/>
    </row>
    <row r="366" s="12" customFormat="1" ht="12.75" customHeight="1">
      <c r="A366" s="59"/>
    </row>
    <row r="367" s="12" customFormat="1" ht="12.75" customHeight="1">
      <c r="A367" s="59"/>
    </row>
    <row r="368" s="12" customFormat="1" ht="12.75" customHeight="1">
      <c r="A368" s="59"/>
    </row>
    <row r="369" s="12" customFormat="1" ht="12.75" customHeight="1">
      <c r="A369" s="59"/>
    </row>
    <row r="370" s="12" customFormat="1" ht="12.75" customHeight="1">
      <c r="A370" s="59"/>
    </row>
    <row r="371" s="12" customFormat="1" ht="12.75" customHeight="1">
      <c r="A371" s="59"/>
    </row>
    <row r="372" s="12" customFormat="1" ht="12.75" customHeight="1">
      <c r="A372" s="59"/>
    </row>
    <row r="373" s="12" customFormat="1" ht="12.75" customHeight="1">
      <c r="A373" s="59"/>
    </row>
    <row r="374" s="12" customFormat="1" ht="12.75" customHeight="1">
      <c r="A374" s="59"/>
    </row>
    <row r="375" s="12" customFormat="1" ht="12.75" customHeight="1">
      <c r="A375" s="59"/>
    </row>
    <row r="376" s="12" customFormat="1" ht="12.75" customHeight="1">
      <c r="A376" s="59"/>
    </row>
    <row r="377" s="12" customFormat="1" ht="12.75" customHeight="1">
      <c r="A377" s="59"/>
    </row>
    <row r="378" s="12" customFormat="1" ht="12.75" customHeight="1">
      <c r="A378" s="59"/>
    </row>
    <row r="379" s="12" customFormat="1" ht="12.75" customHeight="1">
      <c r="A379" s="59"/>
    </row>
    <row r="380" s="12" customFormat="1" ht="12.75" customHeight="1">
      <c r="A380" s="59"/>
    </row>
    <row r="381" s="12" customFormat="1" ht="12.75" customHeight="1">
      <c r="A381" s="59"/>
    </row>
    <row r="382" s="12" customFormat="1" ht="12.75" customHeight="1">
      <c r="A382" s="59"/>
    </row>
    <row r="383" s="12" customFormat="1" ht="12.75" customHeight="1">
      <c r="A383" s="59"/>
    </row>
    <row r="384" s="12" customFormat="1" ht="12.75" customHeight="1">
      <c r="A384" s="59"/>
    </row>
    <row r="385" s="12" customFormat="1" ht="12.75" customHeight="1">
      <c r="A385" s="59"/>
    </row>
    <row r="386" s="12" customFormat="1" ht="12.75" customHeight="1">
      <c r="A386" s="59"/>
    </row>
    <row r="387" s="12" customFormat="1" ht="12.75" customHeight="1">
      <c r="A387" s="59"/>
    </row>
    <row r="388" s="12" customFormat="1" ht="12.75" customHeight="1">
      <c r="A388" s="59"/>
    </row>
    <row r="389" s="12" customFormat="1" ht="12.75" customHeight="1">
      <c r="A389" s="59"/>
    </row>
    <row r="390" s="12" customFormat="1" ht="12.75" customHeight="1">
      <c r="A390" s="59"/>
    </row>
    <row r="391" s="12" customFormat="1" ht="12.75" customHeight="1">
      <c r="A391" s="59"/>
    </row>
    <row r="392" s="12" customFormat="1" ht="12.75" customHeight="1">
      <c r="A392" s="59"/>
    </row>
    <row r="393" s="12" customFormat="1" ht="12.75" customHeight="1">
      <c r="A393" s="59"/>
    </row>
    <row r="394" s="12" customFormat="1" ht="12.75" customHeight="1">
      <c r="A394" s="59"/>
    </row>
    <row r="395" s="12" customFormat="1" ht="12.75" customHeight="1">
      <c r="A395" s="59"/>
    </row>
    <row r="396" s="12" customFormat="1" ht="12.75" customHeight="1">
      <c r="A396" s="59"/>
    </row>
    <row r="397" s="12" customFormat="1" ht="12.75" customHeight="1">
      <c r="A397" s="59"/>
    </row>
    <row r="398" s="12" customFormat="1" ht="12.75" customHeight="1">
      <c r="A398" s="59"/>
    </row>
    <row r="399" s="12" customFormat="1" ht="12.75" customHeight="1">
      <c r="A399" s="59"/>
    </row>
    <row r="400" s="12" customFormat="1" ht="12.75" customHeight="1">
      <c r="A400" s="59"/>
    </row>
    <row r="401" s="12" customFormat="1" ht="12.75" customHeight="1">
      <c r="A401" s="59"/>
    </row>
    <row r="402" s="12" customFormat="1" ht="12.75" customHeight="1">
      <c r="A402" s="59"/>
    </row>
    <row r="403" s="12" customFormat="1" ht="12.75" customHeight="1">
      <c r="A403" s="59"/>
    </row>
    <row r="404" s="12" customFormat="1" ht="12.75" customHeight="1">
      <c r="A404" s="59"/>
    </row>
    <row r="405" s="12" customFormat="1" ht="12.75" customHeight="1">
      <c r="A405" s="59"/>
    </row>
    <row r="406" s="12" customFormat="1" ht="12.75" customHeight="1">
      <c r="A406" s="59"/>
    </row>
    <row r="407" s="12" customFormat="1" ht="12.75" customHeight="1">
      <c r="A407" s="59"/>
    </row>
    <row r="408" s="12" customFormat="1" ht="12.75" customHeight="1">
      <c r="A408" s="59"/>
    </row>
    <row r="409" s="12" customFormat="1" ht="12.75" customHeight="1">
      <c r="A409" s="59"/>
    </row>
    <row r="410" s="12" customFormat="1" ht="12.75" customHeight="1">
      <c r="A410" s="59"/>
    </row>
    <row r="411" s="12" customFormat="1" ht="12.75" customHeight="1">
      <c r="A411" s="59"/>
    </row>
    <row r="412" s="12" customFormat="1" ht="12.75" customHeight="1">
      <c r="A412" s="59"/>
    </row>
    <row r="413" s="12" customFormat="1" ht="12.75" customHeight="1">
      <c r="A413" s="59"/>
    </row>
    <row r="414" s="12" customFormat="1" ht="12.75" customHeight="1">
      <c r="A414" s="59"/>
    </row>
    <row r="415" s="12" customFormat="1" ht="12.75" customHeight="1">
      <c r="A415" s="59"/>
    </row>
    <row r="416" s="12" customFormat="1" ht="12.75" customHeight="1">
      <c r="A416" s="59"/>
    </row>
    <row r="417" s="12" customFormat="1" ht="12.75" customHeight="1">
      <c r="A417" s="59"/>
    </row>
    <row r="418" s="12" customFormat="1" ht="12.75" customHeight="1">
      <c r="A418" s="59"/>
    </row>
    <row r="419" s="12" customFormat="1" ht="12.75" customHeight="1">
      <c r="A419" s="59"/>
    </row>
    <row r="420" s="12" customFormat="1" ht="12.75" customHeight="1">
      <c r="A420" s="59"/>
    </row>
    <row r="421" s="12" customFormat="1" ht="12.75" customHeight="1">
      <c r="A421" s="59"/>
    </row>
    <row r="422" s="12" customFormat="1" ht="12.75" customHeight="1">
      <c r="A422" s="59"/>
    </row>
    <row r="423" s="12" customFormat="1" ht="12.75" customHeight="1">
      <c r="A423" s="59"/>
    </row>
    <row r="424" s="12" customFormat="1" ht="12.75" customHeight="1">
      <c r="A424" s="59"/>
    </row>
    <row r="425" s="12" customFormat="1" ht="12.75" customHeight="1">
      <c r="A425" s="59"/>
    </row>
    <row r="426" s="12" customFormat="1" ht="12.75" customHeight="1">
      <c r="A426" s="59"/>
    </row>
    <row r="427" s="12" customFormat="1" ht="12.75" customHeight="1">
      <c r="A427" s="59"/>
    </row>
    <row r="428" s="12" customFormat="1" ht="12.75" customHeight="1">
      <c r="A428" s="59"/>
    </row>
    <row r="429" s="12" customFormat="1" ht="12.75" customHeight="1">
      <c r="A429" s="59"/>
    </row>
    <row r="430" s="12" customFormat="1" ht="12.75" customHeight="1">
      <c r="A430" s="59"/>
    </row>
    <row r="431" s="12" customFormat="1" ht="12.75" customHeight="1">
      <c r="A431" s="59"/>
    </row>
    <row r="432" s="12" customFormat="1" ht="12.75" customHeight="1">
      <c r="A432" s="59"/>
    </row>
    <row r="433" s="12" customFormat="1" ht="12.75" customHeight="1">
      <c r="A433" s="59"/>
    </row>
    <row r="434" s="12" customFormat="1" ht="12.75" customHeight="1">
      <c r="A434" s="59"/>
    </row>
    <row r="435" s="12" customFormat="1" ht="12.75" customHeight="1">
      <c r="A435" s="59"/>
    </row>
    <row r="436" s="12" customFormat="1" ht="12.75" customHeight="1">
      <c r="A436" s="59"/>
    </row>
    <row r="437" s="12" customFormat="1" ht="12.75" customHeight="1">
      <c r="A437" s="59"/>
    </row>
    <row r="438" s="12" customFormat="1" ht="12.75" customHeight="1">
      <c r="A438" s="59"/>
    </row>
    <row r="439" s="12" customFormat="1" ht="12.75" customHeight="1">
      <c r="A439" s="59"/>
    </row>
    <row r="440" s="12" customFormat="1" ht="12.75" customHeight="1">
      <c r="A440" s="59"/>
    </row>
    <row r="441" s="12" customFormat="1" ht="12.75" customHeight="1">
      <c r="A441" s="59"/>
    </row>
    <row r="442" s="12" customFormat="1" ht="12.75" customHeight="1">
      <c r="A442" s="59"/>
    </row>
    <row r="443" s="12" customFormat="1" ht="12.75" customHeight="1">
      <c r="A443" s="59"/>
    </row>
    <row r="444" s="12" customFormat="1" ht="12.75" customHeight="1">
      <c r="A444" s="59"/>
    </row>
    <row r="445" s="12" customFormat="1" ht="12.75" customHeight="1">
      <c r="A445" s="59"/>
    </row>
    <row r="446" s="12" customFormat="1" ht="12.75" customHeight="1">
      <c r="A446" s="59"/>
    </row>
    <row r="447" s="12" customFormat="1" ht="12.75" customHeight="1">
      <c r="A447" s="59"/>
    </row>
    <row r="448" s="12" customFormat="1" ht="12.75" customHeight="1">
      <c r="A448" s="59"/>
    </row>
    <row r="449" s="12" customFormat="1" ht="12.75" customHeight="1">
      <c r="A449" s="59"/>
    </row>
    <row r="450" s="12" customFormat="1" ht="12.75" customHeight="1">
      <c r="A450" s="59"/>
    </row>
    <row r="451" s="12" customFormat="1" ht="12" customHeight="1">
      <c r="A451" s="59"/>
    </row>
    <row r="452" s="12" customFormat="1" ht="12" customHeight="1">
      <c r="A452" s="59"/>
    </row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</sheetData>
  <mergeCells count="7">
    <mergeCell ref="C28:D28"/>
    <mergeCell ref="E28:F28"/>
    <mergeCell ref="A13:F13"/>
    <mergeCell ref="A22:F22"/>
    <mergeCell ref="A23:F23"/>
    <mergeCell ref="A24:F24"/>
    <mergeCell ref="A26:F26"/>
  </mergeCells>
  <printOptions horizontalCentered="1"/>
  <pageMargins left="0.52" right="0.36" top="0.68" bottom="0.49" header="0.35" footer="0.3"/>
  <pageSetup fitToHeight="2" horizontalDpi="300" verticalDpi="300" orientation="portrait" paperSize="9" scale="9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2"/>
  <sheetViews>
    <sheetView zoomScale="75" zoomScaleNormal="75" workbookViewId="0" topLeftCell="A41">
      <selection activeCell="E65" sqref="E65"/>
    </sheetView>
  </sheetViews>
  <sheetFormatPr defaultColWidth="9.140625" defaultRowHeight="12.75"/>
  <cols>
    <col min="1" max="1" width="3.28125" style="47" customWidth="1"/>
    <col min="2" max="2" width="2.140625" style="47" customWidth="1"/>
    <col min="3" max="3" width="32.57421875" style="47" customWidth="1"/>
    <col min="4" max="4" width="16.8515625" style="47" customWidth="1"/>
    <col min="5" max="5" width="18.7109375" style="47" customWidth="1"/>
    <col min="6" max="6" width="4.00390625" style="47" customWidth="1"/>
    <col min="7" max="7" width="19.00390625" style="47" customWidth="1"/>
    <col min="8" max="16384" width="9.140625" style="47" customWidth="1"/>
  </cols>
  <sheetData>
    <row r="1" spans="1:7" ht="20.25" customHeight="1">
      <c r="A1" s="144" t="s">
        <v>65</v>
      </c>
      <c r="B1" s="144"/>
      <c r="C1" s="144"/>
      <c r="D1" s="144"/>
      <c r="E1" s="144"/>
      <c r="F1" s="144"/>
      <c r="G1" s="144"/>
    </row>
    <row r="2" spans="1:7" ht="14.25" customHeight="1">
      <c r="A2" s="145" t="s">
        <v>127</v>
      </c>
      <c r="B2" s="145"/>
      <c r="C2" s="145"/>
      <c r="D2" s="145"/>
      <c r="E2" s="145"/>
      <c r="F2" s="145"/>
      <c r="G2" s="145"/>
    </row>
    <row r="3" spans="1:7" ht="14.25" customHeight="1">
      <c r="A3" s="146" t="s">
        <v>131</v>
      </c>
      <c r="B3" s="146"/>
      <c r="C3" s="146"/>
      <c r="D3" s="146"/>
      <c r="E3" s="146"/>
      <c r="F3" s="146"/>
      <c r="G3" s="146"/>
    </row>
    <row r="4" spans="1:6" ht="20.25">
      <c r="A4" s="102"/>
      <c r="B4" s="102"/>
      <c r="C4" s="102"/>
      <c r="D4" s="102"/>
      <c r="E4" s="102"/>
      <c r="F4" s="102"/>
    </row>
    <row r="5" spans="1:7" ht="18" customHeight="1">
      <c r="A5" s="147" t="s">
        <v>182</v>
      </c>
      <c r="B5" s="147"/>
      <c r="C5" s="147"/>
      <c r="D5" s="147"/>
      <c r="E5" s="147"/>
      <c r="F5" s="147"/>
      <c r="G5" s="147"/>
    </row>
    <row r="6" spans="1:6" ht="6" customHeight="1">
      <c r="A6" s="19"/>
      <c r="B6" s="19"/>
      <c r="C6" s="19"/>
      <c r="D6" s="19"/>
      <c r="E6" s="19"/>
      <c r="F6" s="19"/>
    </row>
    <row r="7" spans="2:4" ht="12.75">
      <c r="B7" s="6"/>
      <c r="C7" s="6"/>
      <c r="D7" s="6"/>
    </row>
    <row r="8" spans="2:7" ht="14.25" customHeight="1">
      <c r="B8" s="103"/>
      <c r="C8" s="104"/>
      <c r="D8" s="104"/>
      <c r="E8" s="105" t="s">
        <v>174</v>
      </c>
      <c r="G8" s="105" t="s">
        <v>125</v>
      </c>
    </row>
    <row r="9" spans="2:7" ht="14.25" customHeight="1">
      <c r="B9" s="103"/>
      <c r="C9" s="104"/>
      <c r="D9" s="104"/>
      <c r="E9" s="106" t="s">
        <v>124</v>
      </c>
      <c r="G9" s="106" t="s">
        <v>126</v>
      </c>
    </row>
    <row r="10" spans="2:7" ht="14.25" customHeight="1">
      <c r="B10" s="6"/>
      <c r="C10" s="6"/>
      <c r="D10" s="6"/>
      <c r="E10" s="107" t="s">
        <v>181</v>
      </c>
      <c r="G10" s="107" t="s">
        <v>176</v>
      </c>
    </row>
    <row r="11" spans="2:7" ht="14.25" customHeight="1">
      <c r="B11" s="6"/>
      <c r="C11" s="6"/>
      <c r="D11" s="6"/>
      <c r="E11" s="107" t="s">
        <v>161</v>
      </c>
      <c r="G11" s="107" t="s">
        <v>177</v>
      </c>
    </row>
    <row r="12" spans="2:7" ht="14.25" customHeight="1">
      <c r="B12" s="6"/>
      <c r="C12" s="6"/>
      <c r="D12" s="6"/>
      <c r="E12" s="108" t="s">
        <v>66</v>
      </c>
      <c r="G12" s="108" t="s">
        <v>66</v>
      </c>
    </row>
    <row r="13" spans="2:7" ht="12.75">
      <c r="B13" s="109"/>
      <c r="C13" s="109"/>
      <c r="D13" s="109"/>
      <c r="E13" s="110"/>
      <c r="F13" s="109"/>
      <c r="G13" s="110"/>
    </row>
    <row r="14" spans="1:14" ht="12.75">
      <c r="A14" s="111">
        <v>1</v>
      </c>
      <c r="B14" s="26" t="s">
        <v>88</v>
      </c>
      <c r="C14" s="109"/>
      <c r="D14" s="109"/>
      <c r="E14" s="112">
        <v>36168</v>
      </c>
      <c r="F14" s="113"/>
      <c r="G14" s="112">
        <v>51369</v>
      </c>
      <c r="H14" s="113"/>
      <c r="J14" s="113"/>
      <c r="K14" s="113"/>
      <c r="L14" s="113"/>
      <c r="M14" s="113"/>
      <c r="N14" s="113"/>
    </row>
    <row r="15" spans="1:14" ht="12.75">
      <c r="A15" s="114">
        <v>2</v>
      </c>
      <c r="B15" s="101" t="s">
        <v>89</v>
      </c>
      <c r="C15" s="109"/>
      <c r="D15" s="109"/>
      <c r="E15" s="112">
        <v>10650</v>
      </c>
      <c r="F15" s="113"/>
      <c r="G15" s="112">
        <v>388</v>
      </c>
      <c r="H15" s="113"/>
      <c r="J15" s="113"/>
      <c r="K15" s="113"/>
      <c r="L15" s="113"/>
      <c r="M15" s="113"/>
      <c r="N15" s="113"/>
    </row>
    <row r="16" spans="1:14" ht="12.75">
      <c r="A16" s="114">
        <v>3</v>
      </c>
      <c r="B16" s="101" t="s">
        <v>165</v>
      </c>
      <c r="C16" s="130"/>
      <c r="D16" s="109"/>
      <c r="E16" s="112">
        <v>425</v>
      </c>
      <c r="F16" s="113"/>
      <c r="G16" s="112">
        <v>425</v>
      </c>
      <c r="H16" s="113"/>
      <c r="J16" s="113"/>
      <c r="K16" s="113"/>
      <c r="L16" s="113"/>
      <c r="M16" s="113"/>
      <c r="N16" s="113"/>
    </row>
    <row r="17" spans="1:14" ht="12.75">
      <c r="A17" s="114">
        <v>4</v>
      </c>
      <c r="B17" s="101" t="s">
        <v>158</v>
      </c>
      <c r="C17" s="109"/>
      <c r="D17" s="109"/>
      <c r="E17" s="112">
        <v>0</v>
      </c>
      <c r="F17" s="113"/>
      <c r="G17" s="112">
        <v>0</v>
      </c>
      <c r="H17" s="113"/>
      <c r="J17" s="113"/>
      <c r="K17" s="113"/>
      <c r="L17" s="113"/>
      <c r="M17" s="113"/>
      <c r="N17" s="113"/>
    </row>
    <row r="18" spans="1:14" ht="12.75">
      <c r="A18" s="114">
        <v>5</v>
      </c>
      <c r="B18" s="101" t="s">
        <v>159</v>
      </c>
      <c r="C18" s="109"/>
      <c r="D18" s="109"/>
      <c r="E18" s="112">
        <v>0</v>
      </c>
      <c r="F18" s="113"/>
      <c r="G18" s="112">
        <v>0</v>
      </c>
      <c r="H18" s="113"/>
      <c r="J18" s="113"/>
      <c r="K18" s="113"/>
      <c r="L18" s="113"/>
      <c r="M18" s="113"/>
      <c r="N18" s="113"/>
    </row>
    <row r="19" spans="1:14" ht="12.75">
      <c r="A19" s="114"/>
      <c r="B19" s="109"/>
      <c r="C19" s="109"/>
      <c r="D19" s="109"/>
      <c r="E19" s="112"/>
      <c r="F19" s="113"/>
      <c r="G19" s="112"/>
      <c r="H19" s="113"/>
      <c r="J19" s="113"/>
      <c r="K19" s="113"/>
      <c r="L19" s="113"/>
      <c r="M19" s="113"/>
      <c r="N19" s="113"/>
    </row>
    <row r="20" spans="1:14" ht="12.75">
      <c r="A20" s="114">
        <v>6</v>
      </c>
      <c r="B20" s="26" t="s">
        <v>91</v>
      </c>
      <c r="C20" s="109"/>
      <c r="D20" s="109"/>
      <c r="E20" s="112"/>
      <c r="F20" s="113"/>
      <c r="G20" s="112"/>
      <c r="H20" s="113"/>
      <c r="J20" s="113"/>
      <c r="K20" s="113"/>
      <c r="L20" s="113"/>
      <c r="M20" s="113"/>
      <c r="N20" s="113"/>
    </row>
    <row r="21" spans="1:14" ht="12.75">
      <c r="A21" s="114"/>
      <c r="B21" s="109"/>
      <c r="C21" s="109" t="s">
        <v>175</v>
      </c>
      <c r="D21" s="109"/>
      <c r="E21" s="112">
        <v>4882</v>
      </c>
      <c r="F21" s="113"/>
      <c r="G21" s="112">
        <v>5101</v>
      </c>
      <c r="H21" s="113"/>
      <c r="J21" s="113"/>
      <c r="K21" s="113"/>
      <c r="L21" s="113"/>
      <c r="M21" s="113"/>
      <c r="N21" s="113"/>
    </row>
    <row r="22" spans="1:14" ht="12.75">
      <c r="A22" s="111"/>
      <c r="B22" s="109"/>
      <c r="C22" s="109" t="s">
        <v>99</v>
      </c>
      <c r="D22" s="109"/>
      <c r="E22" s="112">
        <v>112430</v>
      </c>
      <c r="F22" s="115"/>
      <c r="G22" s="116">
        <v>110553</v>
      </c>
      <c r="H22" s="113"/>
      <c r="J22" s="113"/>
      <c r="K22" s="113"/>
      <c r="L22" s="113"/>
      <c r="M22" s="113"/>
      <c r="N22" s="113"/>
    </row>
    <row r="23" spans="1:14" ht="12.75">
      <c r="A23" s="114"/>
      <c r="B23" s="109"/>
      <c r="C23" s="109" t="s">
        <v>160</v>
      </c>
      <c r="D23" s="109"/>
      <c r="E23" s="112">
        <v>0</v>
      </c>
      <c r="F23" s="113"/>
      <c r="G23" s="112">
        <v>50</v>
      </c>
      <c r="H23" s="113"/>
      <c r="J23" s="113"/>
      <c r="K23" s="113"/>
      <c r="L23" s="113"/>
      <c r="M23" s="113"/>
      <c r="N23" s="113"/>
    </row>
    <row r="24" spans="1:14" ht="12.75">
      <c r="A24" s="114"/>
      <c r="B24" s="109"/>
      <c r="C24" s="109" t="s">
        <v>101</v>
      </c>
      <c r="D24" s="109"/>
      <c r="E24" s="112">
        <f>24564+6793+7741</f>
        <v>39098</v>
      </c>
      <c r="F24" s="115"/>
      <c r="G24" s="116">
        <v>46649</v>
      </c>
      <c r="H24" s="113"/>
      <c r="J24" s="113"/>
      <c r="K24" s="113"/>
      <c r="L24" s="113"/>
      <c r="M24" s="113"/>
      <c r="N24" s="113"/>
    </row>
    <row r="25" spans="1:14" ht="15">
      <c r="A25" s="114"/>
      <c r="B25" s="109"/>
      <c r="C25" s="109" t="s">
        <v>90</v>
      </c>
      <c r="D25" s="109"/>
      <c r="E25" s="117">
        <v>3657</v>
      </c>
      <c r="F25" s="115"/>
      <c r="G25" s="117">
        <v>4751</v>
      </c>
      <c r="H25" s="113"/>
      <c r="J25" s="113"/>
      <c r="K25" s="113"/>
      <c r="L25" s="113"/>
      <c r="M25" s="113"/>
      <c r="N25" s="113"/>
    </row>
    <row r="26" spans="1:14" ht="15">
      <c r="A26" s="114"/>
      <c r="C26" s="109"/>
      <c r="D26" s="136"/>
      <c r="E26" s="117">
        <f>SUM(E21:E25)</f>
        <v>160067</v>
      </c>
      <c r="F26" s="115"/>
      <c r="G26" s="117">
        <f>SUM(G21:G25)</f>
        <v>167104</v>
      </c>
      <c r="H26" s="113"/>
      <c r="J26" s="113"/>
      <c r="K26" s="113"/>
      <c r="L26" s="113"/>
      <c r="M26" s="113"/>
      <c r="N26" s="113"/>
    </row>
    <row r="27" spans="1:14" ht="12.75">
      <c r="A27" s="114"/>
      <c r="B27" s="109"/>
      <c r="C27" s="109"/>
      <c r="D27" s="109"/>
      <c r="E27" s="112"/>
      <c r="F27" s="115"/>
      <c r="G27" s="112"/>
      <c r="H27" s="113"/>
      <c r="J27" s="113"/>
      <c r="K27" s="113"/>
      <c r="L27" s="113"/>
      <c r="M27" s="113"/>
      <c r="N27" s="113"/>
    </row>
    <row r="28" spans="1:14" ht="12.75">
      <c r="A28" s="114">
        <v>7</v>
      </c>
      <c r="B28" s="26" t="s">
        <v>92</v>
      </c>
      <c r="C28" s="109"/>
      <c r="D28" s="109"/>
      <c r="E28" s="112"/>
      <c r="F28" s="115"/>
      <c r="G28" s="112"/>
      <c r="H28" s="113"/>
      <c r="J28" s="113"/>
      <c r="K28" s="113"/>
      <c r="L28" s="113"/>
      <c r="M28" s="113"/>
      <c r="N28" s="113"/>
    </row>
    <row r="29" spans="1:14" ht="12.75">
      <c r="A29" s="114"/>
      <c r="B29" s="109"/>
      <c r="C29" s="109" t="s">
        <v>100</v>
      </c>
      <c r="D29" s="109"/>
      <c r="E29" s="112">
        <f>54796+17239+242+4436</f>
        <v>76713</v>
      </c>
      <c r="F29" s="115"/>
      <c r="G29" s="112">
        <v>89908</v>
      </c>
      <c r="H29" s="113"/>
      <c r="J29" s="113"/>
      <c r="K29" s="113"/>
      <c r="L29" s="113"/>
      <c r="M29" s="113"/>
      <c r="N29" s="113"/>
    </row>
    <row r="30" spans="1:14" ht="12.75">
      <c r="A30" s="114"/>
      <c r="B30" s="109"/>
      <c r="C30" s="109" t="s">
        <v>102</v>
      </c>
      <c r="D30" s="109"/>
      <c r="E30" s="112">
        <v>64939</v>
      </c>
      <c r="F30" s="115"/>
      <c r="G30" s="112">
        <v>68713</v>
      </c>
      <c r="H30" s="113"/>
      <c r="J30" s="113"/>
      <c r="K30" s="113"/>
      <c r="L30" s="113"/>
      <c r="M30" s="113"/>
      <c r="N30" s="113"/>
    </row>
    <row r="31" spans="1:14" ht="12.75">
      <c r="A31" s="114"/>
      <c r="B31" s="109"/>
      <c r="C31" s="109" t="s">
        <v>23</v>
      </c>
      <c r="D31" s="109"/>
      <c r="E31" s="112">
        <v>8315</v>
      </c>
      <c r="F31" s="115"/>
      <c r="G31" s="112">
        <v>7333</v>
      </c>
      <c r="H31" s="113"/>
      <c r="J31" s="113"/>
      <c r="K31" s="113"/>
      <c r="L31" s="113"/>
      <c r="M31" s="113"/>
      <c r="N31" s="113"/>
    </row>
    <row r="32" spans="1:14" ht="15">
      <c r="A32" s="114"/>
      <c r="B32" s="109"/>
      <c r="C32" s="109" t="s">
        <v>129</v>
      </c>
      <c r="D32" s="109"/>
      <c r="E32" s="117">
        <v>0</v>
      </c>
      <c r="F32" s="115"/>
      <c r="G32" s="117">
        <v>0</v>
      </c>
      <c r="H32" s="113"/>
      <c r="J32" s="113"/>
      <c r="K32" s="113"/>
      <c r="L32" s="113"/>
      <c r="M32" s="113"/>
      <c r="N32" s="113"/>
    </row>
    <row r="33" spans="1:14" ht="15">
      <c r="A33" s="114"/>
      <c r="C33" s="26"/>
      <c r="D33" s="26"/>
      <c r="E33" s="117">
        <f>SUM(E29:E32)</f>
        <v>149967</v>
      </c>
      <c r="F33" s="51"/>
      <c r="G33" s="117">
        <f>SUM(G29:G32)</f>
        <v>165954</v>
      </c>
      <c r="H33" s="113"/>
      <c r="J33" s="113"/>
      <c r="K33" s="113"/>
      <c r="L33" s="113"/>
      <c r="M33" s="113"/>
      <c r="N33" s="113"/>
    </row>
    <row r="34" spans="1:14" ht="12.75">
      <c r="A34" s="114"/>
      <c r="B34" s="109"/>
      <c r="C34" s="109"/>
      <c r="D34" s="109"/>
      <c r="E34" s="112"/>
      <c r="F34" s="115"/>
      <c r="G34" s="112"/>
      <c r="H34" s="113"/>
      <c r="J34" s="113"/>
      <c r="K34" s="113"/>
      <c r="L34" s="113"/>
      <c r="M34" s="113"/>
      <c r="N34" s="113"/>
    </row>
    <row r="35" spans="1:14" ht="12.75">
      <c r="A35" s="114">
        <v>8</v>
      </c>
      <c r="B35" s="26" t="s">
        <v>93</v>
      </c>
      <c r="C35" s="109"/>
      <c r="D35" s="109"/>
      <c r="E35" s="112">
        <f>(E26-E33)-1</f>
        <v>10099</v>
      </c>
      <c r="F35" s="113"/>
      <c r="G35" s="112">
        <f>G26-G33</f>
        <v>1150</v>
      </c>
      <c r="H35" s="113"/>
      <c r="J35" s="113"/>
      <c r="K35" s="113"/>
      <c r="L35" s="113"/>
      <c r="M35" s="113"/>
      <c r="N35" s="113"/>
    </row>
    <row r="36" spans="1:14" ht="12.75">
      <c r="A36" s="114"/>
      <c r="B36" s="109"/>
      <c r="C36" s="109"/>
      <c r="D36" s="109"/>
      <c r="E36" s="112"/>
      <c r="F36" s="113"/>
      <c r="G36" s="112"/>
      <c r="H36" s="113"/>
      <c r="J36" s="113"/>
      <c r="K36" s="113"/>
      <c r="L36" s="113"/>
      <c r="M36" s="113"/>
      <c r="N36" s="113"/>
    </row>
    <row r="37" spans="1:14" ht="18" customHeight="1" thickBot="1">
      <c r="A37" s="114"/>
      <c r="C37" s="118"/>
      <c r="D37" s="137"/>
      <c r="E37" s="119">
        <f>E35+E14+E15+E16</f>
        <v>57342</v>
      </c>
      <c r="F37" s="113"/>
      <c r="G37" s="119">
        <f>G35+G14+G15+G16+G17+G18</f>
        <v>53332</v>
      </c>
      <c r="H37" s="113"/>
      <c r="J37" s="113"/>
      <c r="K37" s="113"/>
      <c r="L37" s="113"/>
      <c r="M37" s="113"/>
      <c r="N37" s="113"/>
    </row>
    <row r="38" spans="1:14" ht="13.5" thickTop="1">
      <c r="A38" s="114"/>
      <c r="C38" s="47" t="s">
        <v>168</v>
      </c>
      <c r="E38" s="134" t="s">
        <v>168</v>
      </c>
      <c r="F38" s="113"/>
      <c r="G38" s="120"/>
      <c r="H38" s="113"/>
      <c r="J38" s="113"/>
      <c r="K38" s="113"/>
      <c r="L38" s="113"/>
      <c r="M38" s="113"/>
      <c r="N38" s="113"/>
    </row>
    <row r="39" spans="1:14" ht="12.75">
      <c r="A39" s="114"/>
      <c r="E39" s="113"/>
      <c r="F39" s="113"/>
      <c r="G39" s="113"/>
      <c r="H39" s="113"/>
      <c r="J39" s="113"/>
      <c r="K39" s="113"/>
      <c r="L39" s="113"/>
      <c r="M39" s="113"/>
      <c r="N39" s="113"/>
    </row>
    <row r="40" spans="1:14" ht="12.75">
      <c r="A40" s="114">
        <v>11</v>
      </c>
      <c r="B40" s="121" t="s">
        <v>95</v>
      </c>
      <c r="C40" s="26"/>
      <c r="D40" s="26"/>
      <c r="E40" s="122"/>
      <c r="F40" s="113"/>
      <c r="G40" s="122"/>
      <c r="H40" s="113"/>
      <c r="J40" s="113"/>
      <c r="K40" s="113"/>
      <c r="L40" s="113"/>
      <c r="M40" s="113"/>
      <c r="N40" s="113"/>
    </row>
    <row r="41" spans="1:14" ht="12.75">
      <c r="A41" s="114"/>
      <c r="B41" s="109" t="s">
        <v>94</v>
      </c>
      <c r="E41" s="112">
        <v>33300</v>
      </c>
      <c r="F41" s="113"/>
      <c r="G41" s="112">
        <v>33300</v>
      </c>
      <c r="H41" s="113"/>
      <c r="J41" s="113"/>
      <c r="K41" s="113"/>
      <c r="L41" s="113"/>
      <c r="M41" s="113"/>
      <c r="N41" s="113"/>
    </row>
    <row r="42" spans="1:14" ht="12.75">
      <c r="A42" s="114"/>
      <c r="B42" s="109" t="s">
        <v>162</v>
      </c>
      <c r="C42" s="109"/>
      <c r="D42" s="109"/>
      <c r="E42" s="123" t="s">
        <v>168</v>
      </c>
      <c r="F42" s="113"/>
      <c r="G42" s="112"/>
      <c r="H42" s="113"/>
      <c r="J42" s="113"/>
      <c r="K42" s="113"/>
      <c r="L42" s="113"/>
      <c r="M42" s="113"/>
      <c r="N42" s="113"/>
    </row>
    <row r="43" spans="1:14" ht="12.75">
      <c r="A43" s="114"/>
      <c r="B43" s="109"/>
      <c r="C43" s="109" t="s">
        <v>154</v>
      </c>
      <c r="D43" s="109"/>
      <c r="E43" s="112">
        <v>2272.5</v>
      </c>
      <c r="F43" s="113"/>
      <c r="G43" s="112">
        <v>2273</v>
      </c>
      <c r="H43" s="113"/>
      <c r="J43" s="113"/>
      <c r="K43" s="113"/>
      <c r="L43" s="113"/>
      <c r="M43" s="113"/>
      <c r="N43" s="113"/>
    </row>
    <row r="44" spans="1:14" ht="12.75">
      <c r="A44" s="114"/>
      <c r="B44" s="109"/>
      <c r="C44" s="109" t="s">
        <v>156</v>
      </c>
      <c r="D44" s="109"/>
      <c r="E44" s="112">
        <v>7136</v>
      </c>
      <c r="F44" s="113"/>
      <c r="G44" s="112">
        <v>2973</v>
      </c>
      <c r="H44" s="113"/>
      <c r="J44" s="113"/>
      <c r="K44" s="113"/>
      <c r="L44" s="113"/>
      <c r="M44" s="113"/>
      <c r="N44" s="113"/>
    </row>
    <row r="45" spans="1:14" ht="15">
      <c r="A45" s="114"/>
      <c r="B45" s="109"/>
      <c r="C45" s="109" t="s">
        <v>155</v>
      </c>
      <c r="D45" s="109"/>
      <c r="E45" s="117">
        <v>808</v>
      </c>
      <c r="F45" s="115"/>
      <c r="G45" s="117">
        <v>938</v>
      </c>
      <c r="H45" s="113"/>
      <c r="J45" s="113"/>
      <c r="K45" s="113"/>
      <c r="L45" s="113"/>
      <c r="M45" s="113"/>
      <c r="N45" s="113"/>
    </row>
    <row r="46" spans="5:14" ht="12.75">
      <c r="E46" s="77">
        <f>SUM(E41:E45)</f>
        <v>43516.5</v>
      </c>
      <c r="F46" s="21"/>
      <c r="G46" s="77">
        <f>SUM(G41:G45)</f>
        <v>39484</v>
      </c>
      <c r="H46" s="113"/>
      <c r="J46" s="113"/>
      <c r="K46" s="113"/>
      <c r="L46" s="113"/>
      <c r="M46" s="113"/>
      <c r="N46" s="113"/>
    </row>
    <row r="47" spans="1:14" ht="12.75">
      <c r="A47" s="114"/>
      <c r="B47" s="109"/>
      <c r="C47" s="109"/>
      <c r="D47" s="109"/>
      <c r="E47" s="112"/>
      <c r="F47" s="113"/>
      <c r="G47" s="112"/>
      <c r="H47" s="113"/>
      <c r="J47" s="113"/>
      <c r="K47" s="113"/>
      <c r="L47" s="113"/>
      <c r="M47" s="113"/>
      <c r="N47" s="113"/>
    </row>
    <row r="48" spans="1:14" ht="12.75">
      <c r="A48" s="114">
        <v>12</v>
      </c>
      <c r="B48" s="109" t="s">
        <v>96</v>
      </c>
      <c r="E48" s="112">
        <v>2232</v>
      </c>
      <c r="F48" s="113"/>
      <c r="G48" s="123">
        <v>2170</v>
      </c>
      <c r="H48" s="113"/>
      <c r="J48" s="113"/>
      <c r="K48" s="113"/>
      <c r="L48" s="113"/>
      <c r="M48" s="113"/>
      <c r="N48" s="113"/>
    </row>
    <row r="49" spans="1:14" ht="12.75">
      <c r="A49" s="114" t="s">
        <v>168</v>
      </c>
      <c r="B49" s="109"/>
      <c r="E49" s="112"/>
      <c r="F49" s="113"/>
      <c r="G49" s="123"/>
      <c r="H49" s="113"/>
      <c r="J49" s="113"/>
      <c r="K49" s="113"/>
      <c r="L49" s="113"/>
      <c r="M49" s="113"/>
      <c r="N49" s="113"/>
    </row>
    <row r="50" spans="1:14" ht="12.75">
      <c r="A50" s="114">
        <f>A48+1</f>
        <v>13</v>
      </c>
      <c r="B50" s="109" t="s">
        <v>170</v>
      </c>
      <c r="E50" s="112">
        <v>4570</v>
      </c>
      <c r="F50" s="113"/>
      <c r="G50" s="123">
        <v>0</v>
      </c>
      <c r="H50" s="113"/>
      <c r="J50" s="113"/>
      <c r="K50" s="113"/>
      <c r="L50" s="113"/>
      <c r="M50" s="113"/>
      <c r="N50" s="113"/>
    </row>
    <row r="51" spans="1:14" ht="12.75">
      <c r="A51" s="114">
        <f>A50+1</f>
        <v>14</v>
      </c>
      <c r="B51" s="26" t="s">
        <v>163</v>
      </c>
      <c r="E51" s="112">
        <v>4041</v>
      </c>
      <c r="F51" s="21"/>
      <c r="G51" s="77">
        <v>4114</v>
      </c>
      <c r="H51" s="113"/>
      <c r="J51" s="113"/>
      <c r="K51" s="113"/>
      <c r="L51" s="113"/>
      <c r="M51" s="113"/>
      <c r="N51" s="113"/>
    </row>
    <row r="52" spans="1:14" ht="12.75">
      <c r="A52" s="114">
        <f>A51+1</f>
        <v>15</v>
      </c>
      <c r="B52" s="26" t="s">
        <v>164</v>
      </c>
      <c r="E52" s="77" t="s">
        <v>168</v>
      </c>
      <c r="F52" s="21"/>
      <c r="G52" s="77"/>
      <c r="H52" s="113"/>
      <c r="J52" s="113"/>
      <c r="K52" s="113"/>
      <c r="L52" s="113"/>
      <c r="M52" s="113"/>
      <c r="N52" s="113"/>
    </row>
    <row r="53" spans="1:14" ht="12.75">
      <c r="A53" s="114"/>
      <c r="B53" s="12"/>
      <c r="C53" s="26" t="s">
        <v>97</v>
      </c>
      <c r="D53" s="26"/>
      <c r="E53" s="112">
        <v>370</v>
      </c>
      <c r="F53" s="21"/>
      <c r="G53" s="77">
        <f>370-0.2</f>
        <v>369.8</v>
      </c>
      <c r="H53" s="113"/>
      <c r="J53" s="113"/>
      <c r="K53" s="113"/>
      <c r="L53" s="113"/>
      <c r="M53" s="113"/>
      <c r="N53" s="113"/>
    </row>
    <row r="54" spans="1:14" ht="12.75">
      <c r="A54" s="114"/>
      <c r="B54" s="12"/>
      <c r="C54" s="26" t="s">
        <v>98</v>
      </c>
      <c r="D54" s="26"/>
      <c r="E54" s="112">
        <v>2612</v>
      </c>
      <c r="F54" s="21"/>
      <c r="G54" s="77">
        <f>7195-0.4</f>
        <v>7194.6</v>
      </c>
      <c r="H54" s="113"/>
      <c r="J54" s="113"/>
      <c r="K54" s="113"/>
      <c r="L54" s="113"/>
      <c r="M54" s="113"/>
      <c r="N54" s="113"/>
    </row>
    <row r="55" spans="1:14" ht="12.75">
      <c r="A55" s="114"/>
      <c r="B55" s="109"/>
      <c r="C55" s="109"/>
      <c r="D55" s="109"/>
      <c r="E55" s="112"/>
      <c r="F55" s="113"/>
      <c r="G55" s="112"/>
      <c r="H55" s="113"/>
      <c r="J55" s="113"/>
      <c r="K55" s="113"/>
      <c r="L55" s="113"/>
      <c r="M55" s="113"/>
      <c r="N55" s="113"/>
    </row>
    <row r="56" spans="1:14" ht="18" customHeight="1" thickBot="1">
      <c r="A56" s="114"/>
      <c r="C56" s="118"/>
      <c r="D56" s="137"/>
      <c r="E56" s="119">
        <f>SUM(E46:E55)</f>
        <v>57341.5</v>
      </c>
      <c r="F56" s="113"/>
      <c r="G56" s="119">
        <f>SUM(G46:G55)</f>
        <v>53332.4</v>
      </c>
      <c r="H56" s="113"/>
      <c r="J56" s="113"/>
      <c r="K56" s="113"/>
      <c r="L56" s="113"/>
      <c r="M56" s="113"/>
      <c r="N56" s="113"/>
    </row>
    <row r="57" spans="1:14" ht="13.5" thickTop="1">
      <c r="A57" s="114"/>
      <c r="B57" s="109"/>
      <c r="C57" s="109"/>
      <c r="D57" s="109"/>
      <c r="E57" s="120"/>
      <c r="F57" s="113"/>
      <c r="G57" s="120"/>
      <c r="H57" s="113"/>
      <c r="J57" s="113"/>
      <c r="K57" s="113"/>
      <c r="L57" s="113"/>
      <c r="M57" s="113"/>
      <c r="N57" s="113"/>
    </row>
    <row r="58" spans="1:14" ht="12.75">
      <c r="A58" s="114"/>
      <c r="E58" s="113"/>
      <c r="F58" s="113"/>
      <c r="G58" s="113"/>
      <c r="H58" s="113"/>
      <c r="J58" s="113"/>
      <c r="K58" s="113"/>
      <c r="L58" s="113"/>
      <c r="M58" s="113"/>
      <c r="N58" s="113"/>
    </row>
    <row r="59" spans="1:14" ht="12.75">
      <c r="A59" s="114"/>
      <c r="B59" s="124" t="s">
        <v>157</v>
      </c>
      <c r="C59" s="124"/>
      <c r="D59" s="124"/>
      <c r="E59" s="128">
        <f>(E46-E18)/E41</f>
        <v>1.3068018018018017</v>
      </c>
      <c r="F59" s="125"/>
      <c r="G59" s="128">
        <f>(G46-G17-G18)/G41</f>
        <v>1.1857057057057057</v>
      </c>
      <c r="H59" s="113"/>
      <c r="J59" s="113"/>
      <c r="K59" s="113"/>
      <c r="L59" s="113"/>
      <c r="M59" s="113"/>
      <c r="N59" s="113"/>
    </row>
    <row r="60" spans="1:14" ht="12.75">
      <c r="A60" s="114"/>
      <c r="E60" s="113"/>
      <c r="F60" s="113"/>
      <c r="G60" s="113"/>
      <c r="H60" s="113"/>
      <c r="J60" s="113"/>
      <c r="K60" s="113"/>
      <c r="L60" s="113"/>
      <c r="M60" s="113"/>
      <c r="N60" s="113"/>
    </row>
    <row r="61" spans="1:14" ht="12.75">
      <c r="A61" s="114"/>
      <c r="E61" s="133"/>
      <c r="F61" s="113"/>
      <c r="G61" s="113"/>
      <c r="H61" s="113"/>
      <c r="J61" s="113"/>
      <c r="K61" s="113"/>
      <c r="L61" s="113"/>
      <c r="M61" s="113"/>
      <c r="N61" s="113"/>
    </row>
    <row r="62" spans="5:14" ht="12.75">
      <c r="E62" s="113"/>
      <c r="F62" s="113"/>
      <c r="G62" s="113"/>
      <c r="H62" s="113"/>
      <c r="J62" s="113"/>
      <c r="K62" s="113"/>
      <c r="L62" s="113"/>
      <c r="M62" s="113"/>
      <c r="N62" s="113"/>
    </row>
    <row r="63" spans="5:14" ht="12.75">
      <c r="E63" s="113"/>
      <c r="F63" s="113"/>
      <c r="G63" s="113"/>
      <c r="H63" s="113"/>
      <c r="J63" s="113"/>
      <c r="K63" s="113"/>
      <c r="L63" s="113"/>
      <c r="M63" s="113"/>
      <c r="N63" s="113"/>
    </row>
    <row r="64" spans="5:14" ht="12.75">
      <c r="E64" s="113"/>
      <c r="F64" s="113"/>
      <c r="G64" s="113"/>
      <c r="H64" s="113"/>
      <c r="J64" s="113"/>
      <c r="K64" s="113"/>
      <c r="L64" s="113"/>
      <c r="M64" s="113"/>
      <c r="N64" s="113"/>
    </row>
    <row r="65" spans="5:14" ht="12.75">
      <c r="E65" s="113"/>
      <c r="F65" s="113"/>
      <c r="G65" s="113"/>
      <c r="H65" s="113"/>
      <c r="J65" s="113"/>
      <c r="K65" s="113"/>
      <c r="L65" s="113"/>
      <c r="M65" s="113"/>
      <c r="N65" s="113"/>
    </row>
    <row r="66" spans="5:14" ht="12.75">
      <c r="E66" s="113"/>
      <c r="F66" s="113"/>
      <c r="G66" s="113"/>
      <c r="H66" s="113"/>
      <c r="J66" s="113"/>
      <c r="K66" s="113"/>
      <c r="L66" s="113"/>
      <c r="M66" s="113"/>
      <c r="N66" s="113"/>
    </row>
    <row r="67" spans="5:14" ht="12.75">
      <c r="E67" s="113"/>
      <c r="F67" s="113"/>
      <c r="G67" s="113"/>
      <c r="H67" s="113"/>
      <c r="J67" s="113"/>
      <c r="K67" s="113"/>
      <c r="L67" s="113"/>
      <c r="M67" s="113"/>
      <c r="N67" s="113"/>
    </row>
    <row r="68" spans="5:14" ht="12.75">
      <c r="E68" s="113"/>
      <c r="F68" s="113"/>
      <c r="G68" s="113"/>
      <c r="H68" s="113"/>
      <c r="J68" s="113"/>
      <c r="K68" s="113"/>
      <c r="L68" s="113"/>
      <c r="M68" s="113"/>
      <c r="N68" s="113"/>
    </row>
    <row r="69" spans="5:14" ht="12.75">
      <c r="E69" s="113"/>
      <c r="F69" s="113"/>
      <c r="G69" s="113"/>
      <c r="H69" s="113"/>
      <c r="J69" s="113"/>
      <c r="K69" s="113"/>
      <c r="L69" s="113"/>
      <c r="M69" s="113"/>
      <c r="N69" s="113"/>
    </row>
    <row r="70" spans="5:14" ht="12.75"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5:14" ht="12.75"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5:14" ht="12.75"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5:14" ht="12.75"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5:14" ht="12.75"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5:14" ht="12.75"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5:14" ht="12.75"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5:14" ht="12.75"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5:14" ht="12.75"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5:14" ht="12.75"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5:14" ht="12.75"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5:14" ht="12.75"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5:14" ht="12.75"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5:14" ht="12.75"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5:14" ht="12.75"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5:14" ht="12.75"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5:14" ht="12.75"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5:14" ht="12.75"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5:14" ht="12.75"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5:14" ht="12.75"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5:14" ht="12.75"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5:14" ht="12.75"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5:14" ht="12.75"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5:14" ht="12.75"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5:14" ht="12.75"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5:14" ht="12.75"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5:14" ht="12.75"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5:14" ht="12.75"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5:14" ht="12.75"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5:14" ht="12.75"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5:14" ht="12.75"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5:14" ht="12.75"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5:14" ht="12.75"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5:14" ht="12.75"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5:14" ht="12.75"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5:14" ht="12.75"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5:14" ht="12.75"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5:14" ht="12.75"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5:14" ht="12.75"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5:14" ht="12.75"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5:14" ht="12.75"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5:14" ht="12.75"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5:14" ht="12.75"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5:14" ht="12.75"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5:14" ht="12.75"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5:14" ht="12.75"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5:14" ht="12.75"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5:14" ht="12.75"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5:14" ht="12.75"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5:14" ht="12.75"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5:14" ht="12.75"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5:14" ht="12.75"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5:14" ht="12.75"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5:14" ht="12.75"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5:14" ht="12.75"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5:14" ht="12.75"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5:14" ht="12.75"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5:14" ht="12.75"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5:14" ht="12.75"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5:14" ht="12.75"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5:14" ht="12.75"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5:14" ht="12.75"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5:14" ht="12.75"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5:14" ht="12.75"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5:14" ht="12.75"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5:14" ht="12.75"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5:14" ht="12.75"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5:14" ht="12.75"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5:14" ht="12.75"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5:14" ht="12.75"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5:14" ht="12.75"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5:14" ht="12.75"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5:14" ht="12.75"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5:14" ht="12.75"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5:14" ht="12.75"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5:14" ht="12.75"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5:14" ht="12.75"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5:14" ht="12.75"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5:14" ht="12.75"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5:14" ht="12.75"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5:14" ht="12.75"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5:14" ht="12.75"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5:14" ht="12.75"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5:14" ht="12.75"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5:14" ht="12.75"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5:14" ht="12.75"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5:14" ht="12.75"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5:14" ht="12.75"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5:14" ht="12.75"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5:14" ht="12.75"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5:14" ht="12.75"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5:14" ht="12.75"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5:14" ht="12.75"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5:14" ht="12.75"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5:14" ht="12.75"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5:14" ht="12.75"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5:14" ht="12.75"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5:14" ht="12.75"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5:14" ht="12.75"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5:14" ht="12.75"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5:14" ht="12.75"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5:14" ht="12.75"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5:14" ht="12.75"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5:14" ht="12.75"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5:14" ht="12.75"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5:14" ht="12.75"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5:14" ht="12.75"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5:14" ht="12.75"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5:14" ht="12.75"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5:14" ht="12.75"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5:14" ht="12.75"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5:14" ht="12.75"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5:14" ht="12.75"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5:14" ht="12.75"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5:14" ht="12.75"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5:14" ht="12.75"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5:14" ht="12.75"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5:14" ht="12.75"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5:14" ht="12.75"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5:14" ht="12.75"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5:14" ht="12.75"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5:14" ht="12.75"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5:14" ht="12.75"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5:14" ht="12.75"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5:14" ht="12.75"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5:14" ht="12.75"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5:14" ht="12.75"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5:14" ht="12.75"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5:14" ht="12.75"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5:14" ht="12.75"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5:14" ht="12.75"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5:14" ht="12.75"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5:14" ht="12.75"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5:14" ht="12.75"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5:14" ht="12.75"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5:14" ht="12.75"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5:14" ht="12.75"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5:14" ht="12.75"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5:14" ht="12.75"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5:14" ht="12.75"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5:14" ht="12.75"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5:14" ht="12.75"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5:14" ht="12.75"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5:14" ht="12.75"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5:14" ht="12.75"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5:14" ht="12.75"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5:14" ht="12.75"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5:14" ht="12.75"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5:14" ht="12.75"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5:14" ht="12.75"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5:14" ht="12.75"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5:14" ht="12.75"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5:14" ht="12.75"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5:14" ht="12.75"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5:14" ht="12.75"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5:14" ht="12.75"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5:14" ht="12.75"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5:14" ht="12.75"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5:14" ht="12.75"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5:14" ht="12.75"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5:14" ht="12.75"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5:14" ht="12.75"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5:14" ht="12.75"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5:14" ht="12.75"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5:14" ht="12.75"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5:14" ht="12.75"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5:14" ht="12.75"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5:14" ht="12.75"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5:14" ht="12.75"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5:14" ht="12.75"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5:14" ht="12.75"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5:14" ht="12.75"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5:14" ht="12.75"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5:14" ht="12.75"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5:14" ht="12.75"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5:14" ht="12.75"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5:14" ht="12.75"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5:14" ht="12.75"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5:14" ht="12.75"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5:14" ht="12.75"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5:14" ht="12.75"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5:14" ht="12.75"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5:14" ht="12.75"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5:14" ht="12.75"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5:14" ht="12.75"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5:14" ht="12.75"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5:14" ht="12.75"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</row>
    <row r="257" spans="5:14" ht="12.75"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</row>
    <row r="258" spans="5:14" ht="12.75"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</row>
    <row r="259" spans="5:14" ht="12.75"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</row>
    <row r="260" spans="5:14" ht="12.75"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</row>
    <row r="261" spans="5:14" ht="12.75"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</row>
    <row r="262" spans="5:14" ht="12.75"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</row>
    <row r="263" spans="5:14" ht="12.75"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</row>
    <row r="264" spans="5:14" ht="12.75"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</row>
    <row r="265" spans="5:14" ht="12.75"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</row>
    <row r="266" spans="5:14" ht="12.75"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</row>
    <row r="267" spans="5:14" ht="12.75"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</row>
    <row r="268" spans="5:14" ht="12.75"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</row>
    <row r="269" spans="5:14" ht="12.75"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</row>
    <row r="270" spans="5:14" ht="12.75"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</row>
    <row r="271" spans="5:14" ht="12.75"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</row>
    <row r="272" spans="5:14" ht="12.75"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</row>
    <row r="273" spans="5:14" ht="12.75"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</row>
    <row r="274" spans="5:14" ht="12.75"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</row>
    <row r="275" spans="5:14" ht="12.75"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</row>
    <row r="276" spans="5:14" ht="12.75"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</row>
    <row r="277" spans="5:14" ht="12.75"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</row>
    <row r="278" spans="5:14" ht="12.75"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</row>
    <row r="279" spans="5:14" ht="12.75"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</row>
    <row r="280" spans="5:14" ht="12.75"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</row>
    <row r="281" spans="5:14" ht="12.75"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</row>
    <row r="282" spans="5:14" ht="12.75"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</row>
    <row r="283" spans="5:14" ht="12.75"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</row>
    <row r="284" spans="5:14" ht="12.75"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</row>
    <row r="285" spans="5:14" ht="12.75"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</row>
    <row r="286" spans="5:14" ht="12.75"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</row>
    <row r="287" spans="5:14" ht="12.75"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</row>
    <row r="288" spans="5:14" ht="12.75"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</row>
    <row r="289" spans="5:14" ht="12.75"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</row>
    <row r="290" spans="5:14" ht="12.75"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</row>
    <row r="291" spans="5:14" ht="12.75"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</row>
    <row r="292" spans="5:14" ht="12.75"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</row>
    <row r="293" spans="5:14" ht="12.75"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</row>
    <row r="294" spans="5:14" ht="12.75"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</row>
    <row r="295" spans="5:14" ht="12.75"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</row>
    <row r="296" spans="5:14" ht="12.75"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</row>
    <row r="297" spans="5:14" ht="12.75"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</row>
    <row r="298" spans="5:14" ht="12.75"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</row>
    <row r="299" spans="5:14" ht="12.75"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</row>
    <row r="300" spans="5:14" ht="12.75"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</row>
    <row r="301" spans="5:14" ht="12.75"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</row>
    <row r="302" spans="5:14" ht="12.75"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</row>
    <row r="303" spans="5:14" ht="12.75"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</row>
    <row r="304" spans="5:14" ht="12.75"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</row>
    <row r="305" spans="5:14" ht="12.75"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</row>
    <row r="306" spans="5:14" ht="12.75"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</row>
    <row r="307" spans="5:14" ht="12.75"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</row>
    <row r="308" spans="5:14" ht="12.75"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</row>
    <row r="309" spans="5:14" ht="12.75"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</row>
    <row r="310" spans="5:14" ht="12.75"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</row>
    <row r="311" spans="5:14" ht="12.75"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</row>
    <row r="312" spans="5:14" ht="12.75"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</row>
    <row r="313" spans="5:14" ht="12.75"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</row>
    <row r="314" spans="5:14" ht="12.75"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</row>
    <row r="315" spans="5:14" ht="12.75"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</row>
    <row r="316" spans="5:14" ht="12.75"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</row>
    <row r="317" spans="5:14" ht="12.75"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</row>
    <row r="318" spans="5:14" ht="12.75"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</row>
    <row r="319" spans="5:14" ht="12.75"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</row>
    <row r="320" spans="5:14" ht="12.75"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</row>
    <row r="321" spans="5:14" ht="12.75"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</row>
    <row r="322" spans="5:14" ht="12.75"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</row>
    <row r="323" spans="5:14" ht="12.75"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</row>
    <row r="324" spans="5:14" ht="12.75"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</row>
    <row r="325" spans="5:14" ht="12.75"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</row>
    <row r="326" spans="5:14" ht="12.75"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</row>
    <row r="327" spans="5:14" ht="12.75"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</row>
    <row r="328" spans="5:14" ht="12.75"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</row>
    <row r="329" spans="5:14" ht="12.75"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</row>
    <row r="330" spans="5:14" ht="12.75"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</row>
    <row r="331" spans="5:14" ht="12.75"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</row>
    <row r="332" spans="5:14" ht="12.75"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</row>
    <row r="333" spans="5:14" ht="12.75"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</row>
    <row r="334" spans="5:14" ht="12.75"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</row>
    <row r="335" spans="5:14" ht="12.75"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</row>
    <row r="336" spans="5:14" ht="12.75"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</row>
    <row r="337" spans="5:14" ht="12.75"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</row>
    <row r="338" spans="5:14" ht="12.75"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</row>
    <row r="339" spans="5:14" ht="12.75"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</row>
    <row r="340" spans="5:14" ht="12.75"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</row>
    <row r="341" spans="5:14" ht="12.75"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</row>
    <row r="342" spans="5:14" ht="12.75"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</row>
    <row r="343" spans="5:14" ht="12.75"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</row>
    <row r="344" spans="5:14" ht="12.75"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</row>
    <row r="345" spans="5:14" ht="12.75"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</row>
    <row r="346" spans="5:14" ht="12.75"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</row>
    <row r="347" spans="5:14" ht="12.75"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</row>
    <row r="348" spans="5:14" ht="12.75"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</row>
    <row r="349" spans="5:14" ht="12.75"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</row>
    <row r="350" spans="5:14" ht="12.75"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</row>
    <row r="351" spans="5:14" ht="12.75"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</row>
    <row r="352" spans="5:14" ht="12.75"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</row>
    <row r="353" spans="5:14" ht="12.75"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</row>
    <row r="354" spans="5:14" ht="12.75"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</row>
    <row r="355" spans="5:14" ht="12.75"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</row>
    <row r="356" spans="5:14" ht="12.75"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</row>
    <row r="357" spans="5:14" ht="12.75"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</row>
    <row r="358" spans="5:14" ht="12.75"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</row>
    <row r="359" spans="5:14" ht="12.75"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</row>
    <row r="360" spans="5:14" ht="12.75"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</row>
    <row r="361" spans="5:14" ht="12.75"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</row>
    <row r="362" spans="5:14" ht="12.75"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</row>
    <row r="363" spans="5:14" ht="12.75"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</row>
    <row r="364" spans="5:14" ht="12.75"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</row>
    <row r="365" spans="5:14" ht="12.75"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</row>
    <row r="366" spans="5:14" ht="12.75"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</row>
    <row r="367" spans="5:14" ht="12.75"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</row>
    <row r="368" spans="5:14" ht="12.75"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</row>
    <row r="369" spans="5:14" ht="12.75"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</row>
    <row r="370" spans="5:14" ht="12.75"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</row>
    <row r="371" spans="5:14" ht="12.75"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</row>
    <row r="372" spans="5:14" ht="12.75"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</row>
    <row r="373" spans="5:14" ht="12.75"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</row>
    <row r="374" spans="5:14" ht="12.75"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</row>
    <row r="375" spans="5:14" ht="12.75"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</row>
    <row r="376" spans="5:14" ht="12.75"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</row>
    <row r="377" spans="5:14" ht="12.75"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</row>
    <row r="378" spans="5:14" ht="12.75"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</row>
    <row r="379" spans="5:14" ht="12.75"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</row>
    <row r="380" spans="5:14" ht="12.75"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</row>
    <row r="381" spans="5:14" ht="12.75"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</row>
    <row r="382" spans="5:14" ht="12.75"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</row>
    <row r="383" spans="5:14" ht="12.75"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</row>
    <row r="384" spans="5:14" ht="12.75"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</row>
    <row r="385" spans="5:14" ht="12.75"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</row>
    <row r="386" spans="5:14" ht="12.75"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</row>
    <row r="387" spans="5:14" ht="12.75"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</row>
    <row r="388" spans="5:14" ht="12.75"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</row>
    <row r="389" spans="5:14" ht="12.75"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</row>
    <row r="390" spans="5:14" ht="12.75"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</row>
    <row r="391" spans="5:14" ht="12.75"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</row>
    <row r="392" spans="5:14" ht="12.75"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</row>
    <row r="393" spans="5:14" ht="12.75"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</row>
    <row r="394" spans="5:14" ht="12.75"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</row>
    <row r="395" spans="5:14" ht="12.75"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</row>
    <row r="396" spans="5:14" ht="12.75"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</row>
    <row r="397" spans="5:14" ht="12.75"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</row>
    <row r="398" spans="5:14" ht="12.75"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</row>
    <row r="399" spans="5:14" ht="12.75"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</row>
    <row r="400" spans="5:14" ht="12.75"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</row>
    <row r="401" spans="5:14" ht="12.75"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</row>
    <row r="402" spans="5:14" ht="12.75"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</row>
    <row r="403" spans="5:14" ht="12.75"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</row>
    <row r="404" spans="5:14" ht="12.75"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</row>
    <row r="405" spans="5:14" ht="12.75"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</row>
    <row r="406" spans="5:14" ht="12.75"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</row>
    <row r="407" spans="5:14" ht="12.75"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</row>
    <row r="408" spans="5:14" ht="12.75"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</row>
    <row r="409" spans="5:14" ht="12.75"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</row>
    <row r="410" spans="5:14" ht="12.75"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</row>
    <row r="411" spans="5:14" ht="12.75"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</row>
    <row r="412" spans="5:14" ht="12.75"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</row>
    <row r="413" spans="5:14" ht="12.75"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</row>
    <row r="414" spans="5:14" ht="12.75"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</row>
    <row r="415" spans="5:14" ht="12.75"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</row>
    <row r="416" spans="5:14" ht="12.75"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</row>
    <row r="417" spans="5:14" ht="12.75"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</row>
    <row r="418" spans="5:14" ht="12.75"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</row>
    <row r="419" spans="5:14" ht="12.75"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</row>
    <row r="420" spans="5:14" ht="12.75"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</row>
    <row r="421" spans="5:14" ht="12.75"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</row>
    <row r="422" spans="5:14" ht="12.75"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</row>
    <row r="423" spans="5:14" ht="12.75"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</row>
    <row r="424" spans="5:14" ht="12.75"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</row>
    <row r="425" spans="5:14" ht="12.75"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</row>
    <row r="426" spans="5:14" ht="12.75"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</row>
    <row r="427" spans="5:14" ht="12.75"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</row>
    <row r="428" spans="5:14" ht="12.75"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</row>
    <row r="429" spans="5:14" ht="12.75"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</row>
    <row r="430" spans="5:14" ht="12.75"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</row>
    <row r="431" spans="5:14" ht="12.75"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</row>
    <row r="432" spans="5:14" ht="12.75"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</row>
    <row r="433" spans="5:14" ht="12.75"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</row>
    <row r="434" spans="5:14" ht="12.75"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</row>
    <row r="435" spans="5:14" ht="12.75"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</row>
    <row r="436" spans="5:14" ht="12.75"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</row>
    <row r="437" spans="5:14" ht="12.75"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</row>
    <row r="438" spans="5:14" ht="12.75"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</row>
    <row r="439" spans="5:14" ht="12.75"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</row>
    <row r="440" spans="5:14" ht="12.75"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</row>
    <row r="441" spans="5:14" ht="12.75"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</row>
    <row r="442" spans="5:14" ht="12.75"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</row>
    <row r="443" spans="5:14" ht="12.75"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</row>
    <row r="444" spans="5:14" ht="12.75"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</row>
    <row r="445" spans="5:14" ht="12.75"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</row>
    <row r="446" spans="5:14" ht="12.75"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</row>
    <row r="447" spans="5:14" ht="12.75"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</row>
    <row r="448" spans="5:14" ht="12.75"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</row>
    <row r="449" spans="5:14" ht="12.75"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</row>
    <row r="450" spans="5:14" ht="12.75"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</row>
    <row r="451" spans="5:14" ht="12.75"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</row>
    <row r="452" spans="5:14" ht="12.75"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</row>
    <row r="453" spans="5:14" ht="12.75"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</row>
    <row r="454" spans="5:14" ht="12.75"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</row>
    <row r="455" spans="5:14" ht="12.75"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</row>
    <row r="456" spans="5:14" ht="12.75"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</row>
    <row r="457" spans="5:14" ht="12.75"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</row>
    <row r="458" spans="5:14" ht="12.75"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</row>
    <row r="459" spans="5:14" ht="12.75"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</row>
    <row r="460" spans="5:14" ht="12.75"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</row>
    <row r="461" spans="5:14" ht="12.75"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</row>
    <row r="462" spans="5:14" ht="12.75"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</row>
    <row r="463" spans="5:14" ht="12.75"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</row>
    <row r="464" spans="5:14" ht="12.75"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</row>
    <row r="465" spans="5:14" ht="12.75"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</row>
    <row r="466" spans="5:14" ht="12.75"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</row>
    <row r="467" spans="5:14" ht="12.75"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</row>
    <row r="468" spans="5:14" ht="12.75"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</row>
    <row r="469" spans="5:14" ht="12.75"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</row>
    <row r="470" spans="5:14" ht="12.75"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</row>
    <row r="471" spans="5:14" ht="12.75"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</row>
    <row r="472" spans="5:14" ht="12.75"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</row>
    <row r="473" spans="5:14" ht="12.75"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</row>
    <row r="474" spans="5:14" ht="12.75"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</row>
    <row r="475" spans="5:14" ht="12.75"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</row>
    <row r="476" spans="5:14" ht="12.75"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</row>
    <row r="477" spans="5:14" ht="12.75"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</row>
    <row r="478" spans="5:14" ht="12.75"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</row>
    <row r="479" spans="5:14" ht="12.75"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</row>
    <row r="480" spans="5:14" ht="12.75"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</row>
    <row r="481" spans="5:14" ht="12.75"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</row>
    <row r="482" spans="5:14" ht="12.75"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</row>
    <row r="483" spans="5:14" ht="12.75"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</row>
    <row r="484" spans="5:14" ht="12.75"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</row>
    <row r="485" spans="5:14" ht="12.75"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</row>
    <row r="486" spans="5:14" ht="12.75"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</row>
    <row r="487" spans="5:14" ht="12.75"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</row>
    <row r="488" spans="5:14" ht="12.75"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</row>
    <row r="489" spans="5:14" ht="12.75"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</row>
    <row r="490" spans="5:14" ht="12.75"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</row>
    <row r="491" spans="5:14" ht="12.75"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</row>
    <row r="492" spans="5:14" ht="12.75"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</row>
    <row r="493" spans="5:14" ht="12.75"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</row>
    <row r="494" spans="5:14" ht="12.75"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</row>
    <row r="495" spans="5:14" ht="12.75"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</row>
    <row r="496" spans="5:14" ht="12.75"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</row>
    <row r="497" spans="5:14" ht="12.75"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</row>
    <row r="498" spans="5:14" ht="12.75"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</row>
    <row r="499" spans="5:14" ht="12.75"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</row>
    <row r="500" spans="5:14" ht="12.75"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</row>
    <row r="501" spans="5:14" ht="12.75"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</row>
    <row r="502" spans="5:14" ht="12.75"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</row>
    <row r="503" spans="5:14" ht="12.75"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</row>
    <row r="504" spans="5:14" ht="12.75"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</row>
    <row r="505" spans="5:14" ht="12.75"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</row>
    <row r="506" spans="5:14" ht="12.75"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</row>
    <row r="507" spans="5:14" ht="12.75"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</row>
    <row r="508" spans="5:14" ht="12.75"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</row>
    <row r="509" spans="5:14" ht="12.75"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</row>
    <row r="510" spans="5:14" ht="12.75"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</row>
    <row r="511" spans="5:14" ht="12.75"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</row>
    <row r="512" spans="5:14" ht="12.75"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</row>
    <row r="513" spans="5:14" ht="12.75"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</row>
    <row r="514" spans="5:14" ht="12.75"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</row>
    <row r="515" spans="5:14" ht="12.75"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</row>
    <row r="516" spans="5:14" ht="12.75"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</row>
    <row r="517" spans="5:14" ht="12.75"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</row>
    <row r="518" spans="5:14" ht="12.75"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</row>
    <row r="519" spans="5:14" ht="12.75"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</row>
    <row r="520" spans="5:14" ht="12.75"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</row>
    <row r="521" spans="5:14" ht="12.75"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</row>
    <row r="522" spans="5:14" ht="12.75"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</row>
    <row r="523" spans="5:14" ht="12.75"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</row>
    <row r="524" spans="5:14" ht="12.75"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</row>
    <row r="525" spans="5:14" ht="12.75"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</row>
    <row r="526" spans="5:14" ht="12.75"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</row>
    <row r="527" spans="5:14" ht="12.75"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</row>
    <row r="528" spans="5:14" ht="12.75"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</row>
    <row r="529" spans="5:14" ht="12.75"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</row>
    <row r="530" spans="5:14" ht="12.75"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</row>
    <row r="531" spans="5:14" ht="12.75"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</row>
    <row r="532" spans="5:14" ht="12.75"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</row>
  </sheetData>
  <mergeCells count="4">
    <mergeCell ref="A1:G1"/>
    <mergeCell ref="A2:G2"/>
    <mergeCell ref="A3:G3"/>
    <mergeCell ref="A5:G5"/>
  </mergeCells>
  <printOptions horizontalCentered="1" verticalCentered="1"/>
  <pageMargins left="0.2" right="0.21" top="0.31" bottom="0.18" header="0.25" footer="0.19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1"/>
  <sheetViews>
    <sheetView workbookViewId="0" topLeftCell="A305">
      <selection activeCell="B78" sqref="B78"/>
    </sheetView>
  </sheetViews>
  <sheetFormatPr defaultColWidth="9.140625" defaultRowHeight="12.75"/>
  <cols>
    <col min="1" max="1" width="4.28125" style="2" customWidth="1"/>
    <col min="2" max="2" width="15.140625" style="1" customWidth="1"/>
    <col min="3" max="3" width="12.57421875" style="1" customWidth="1"/>
    <col min="4" max="4" width="11.00390625" style="1" customWidth="1"/>
    <col min="5" max="5" width="9.57421875" style="1" customWidth="1"/>
    <col min="6" max="6" width="15.7109375" style="1" customWidth="1"/>
    <col min="7" max="7" width="4.00390625" style="1" customWidth="1"/>
    <col min="8" max="8" width="15.7109375" style="1" customWidth="1"/>
    <col min="9" max="16384" width="9.140625" style="1" customWidth="1"/>
  </cols>
  <sheetData>
    <row r="1" spans="1:14" ht="20.25">
      <c r="A1" s="149" t="s">
        <v>65</v>
      </c>
      <c r="B1" s="149"/>
      <c r="C1" s="149"/>
      <c r="D1" s="149"/>
      <c r="E1" s="149"/>
      <c r="F1" s="149"/>
      <c r="G1" s="149"/>
      <c r="H1" s="149"/>
      <c r="I1" s="18"/>
      <c r="J1" s="18"/>
      <c r="K1" s="18"/>
      <c r="L1" s="18"/>
      <c r="M1" s="18"/>
      <c r="N1" s="18"/>
    </row>
    <row r="2" spans="1:14" ht="15.75">
      <c r="A2" s="150" t="s">
        <v>127</v>
      </c>
      <c r="B2" s="150"/>
      <c r="C2" s="150"/>
      <c r="D2" s="150"/>
      <c r="E2" s="150"/>
      <c r="F2" s="150"/>
      <c r="G2" s="150"/>
      <c r="H2" s="150"/>
      <c r="I2" s="20"/>
      <c r="J2" s="20"/>
      <c r="K2" s="20"/>
      <c r="L2" s="20"/>
      <c r="M2" s="20"/>
      <c r="N2" s="20"/>
    </row>
    <row r="3" spans="1:14" ht="12.75">
      <c r="A3" s="151" t="s">
        <v>131</v>
      </c>
      <c r="B3" s="151"/>
      <c r="C3" s="151"/>
      <c r="D3" s="151"/>
      <c r="E3" s="151"/>
      <c r="F3" s="151"/>
      <c r="G3" s="151"/>
      <c r="H3" s="151"/>
      <c r="I3" s="24"/>
      <c r="J3" s="24"/>
      <c r="K3" s="24"/>
      <c r="L3" s="24"/>
      <c r="M3" s="24"/>
      <c r="N3" s="24"/>
    </row>
    <row r="4" spans="1:14" ht="2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147" t="s">
        <v>183</v>
      </c>
      <c r="B5" s="147"/>
      <c r="C5" s="147"/>
      <c r="D5" s="147"/>
      <c r="E5" s="147"/>
      <c r="F5" s="147"/>
      <c r="G5" s="147"/>
      <c r="H5" s="147"/>
      <c r="I5" s="19"/>
      <c r="J5" s="19"/>
      <c r="K5" s="19"/>
      <c r="L5" s="19"/>
      <c r="M5" s="19"/>
      <c r="N5" s="19"/>
    </row>
    <row r="6" spans="1:14" ht="11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48" t="s">
        <v>130</v>
      </c>
      <c r="B7" s="148"/>
      <c r="C7" s="148"/>
      <c r="D7" s="148"/>
      <c r="E7" s="148"/>
      <c r="F7" s="148"/>
      <c r="G7" s="148"/>
      <c r="H7" s="148"/>
      <c r="I7" s="23"/>
      <c r="J7" s="23"/>
      <c r="K7" s="23"/>
      <c r="L7" s="23"/>
      <c r="M7" s="23"/>
      <c r="N7" s="23"/>
    </row>
    <row r="8" spans="1:7" ht="12.75">
      <c r="A8" s="9"/>
      <c r="B8" s="3"/>
      <c r="C8" s="3"/>
      <c r="D8" s="3"/>
      <c r="E8" s="3"/>
      <c r="F8" s="3"/>
      <c r="G8" s="3"/>
    </row>
    <row r="9" spans="6:8" ht="11.25">
      <c r="F9" s="17" t="s">
        <v>184</v>
      </c>
      <c r="H9" s="17" t="s">
        <v>185</v>
      </c>
    </row>
    <row r="10" spans="6:8" ht="12.75">
      <c r="F10" s="29" t="s">
        <v>133</v>
      </c>
      <c r="H10" s="29" t="s">
        <v>134</v>
      </c>
    </row>
    <row r="11" spans="1:8" s="12" customFormat="1" ht="14.25" customHeight="1">
      <c r="A11" s="25"/>
      <c r="B11" s="26"/>
      <c r="C11" s="26"/>
      <c r="D11" s="26"/>
      <c r="E11" s="26"/>
      <c r="F11" s="30" t="s">
        <v>132</v>
      </c>
      <c r="H11" s="30" t="s">
        <v>132</v>
      </c>
    </row>
    <row r="12" spans="1:8" s="3" customFormat="1" ht="14.25" customHeight="1">
      <c r="A12" s="27"/>
      <c r="B12" s="4"/>
      <c r="C12" s="4"/>
      <c r="D12" s="4"/>
      <c r="E12" s="4"/>
      <c r="F12" s="34" t="s">
        <v>135</v>
      </c>
      <c r="G12" s="5"/>
      <c r="H12" s="34" t="s">
        <v>135</v>
      </c>
    </row>
    <row r="13" spans="1:8" s="3" customFormat="1" ht="14.25" customHeight="1">
      <c r="A13" s="27"/>
      <c r="B13" s="28"/>
      <c r="C13" s="28"/>
      <c r="D13" s="28"/>
      <c r="E13" s="28"/>
      <c r="F13" s="34" t="s">
        <v>110</v>
      </c>
      <c r="G13" s="5"/>
      <c r="H13" s="34" t="s">
        <v>136</v>
      </c>
    </row>
    <row r="14" spans="1:8" s="3" customFormat="1" ht="14.25" customHeight="1">
      <c r="A14" s="27"/>
      <c r="B14" s="4"/>
      <c r="C14" s="4"/>
      <c r="D14" s="4"/>
      <c r="E14" s="4"/>
      <c r="F14" s="35">
        <v>37072</v>
      </c>
      <c r="G14" s="5"/>
      <c r="H14" s="35">
        <v>37072</v>
      </c>
    </row>
    <row r="15" spans="1:8" s="3" customFormat="1" ht="14.25" customHeight="1">
      <c r="A15" s="27"/>
      <c r="B15" s="4"/>
      <c r="C15" s="4"/>
      <c r="D15" s="4"/>
      <c r="E15" s="4"/>
      <c r="F15" s="14" t="s">
        <v>66</v>
      </c>
      <c r="H15" s="14" t="s">
        <v>66</v>
      </c>
    </row>
    <row r="16" spans="1:8" s="3" customFormat="1" ht="14.25" customHeight="1">
      <c r="A16" s="27"/>
      <c r="B16" s="4"/>
      <c r="C16" s="4"/>
      <c r="D16" s="4"/>
      <c r="E16" s="4"/>
      <c r="F16" s="31"/>
      <c r="H16" s="31"/>
    </row>
    <row r="17" spans="1:8" s="3" customFormat="1" ht="16.5" customHeight="1">
      <c r="A17" s="27"/>
      <c r="C17" s="129"/>
      <c r="D17" s="4"/>
      <c r="E17" s="4"/>
      <c r="F17" s="33"/>
      <c r="G17" s="12"/>
      <c r="H17" s="33"/>
    </row>
    <row r="18" spans="1:8" s="38" customFormat="1" ht="14.25" customHeight="1" hidden="1">
      <c r="A18" s="37"/>
      <c r="B18" s="38" t="s">
        <v>67</v>
      </c>
      <c r="C18" s="39"/>
      <c r="D18" s="39"/>
      <c r="E18" s="39"/>
      <c r="F18" s="42">
        <v>30723.519</v>
      </c>
      <c r="G18" s="40"/>
      <c r="H18" s="42">
        <v>58977.06699999999</v>
      </c>
    </row>
    <row r="19" spans="1:8" s="38" customFormat="1" ht="14.25" customHeight="1" hidden="1">
      <c r="A19" s="37"/>
      <c r="B19" s="38" t="s">
        <v>68</v>
      </c>
      <c r="C19" s="39"/>
      <c r="D19" s="39"/>
      <c r="E19" s="39"/>
      <c r="F19" s="42">
        <v>2741.623</v>
      </c>
      <c r="G19" s="40"/>
      <c r="H19" s="42">
        <v>7183.969</v>
      </c>
    </row>
    <row r="20" spans="1:8" s="38" customFormat="1" ht="14.25" customHeight="1" hidden="1">
      <c r="A20" s="37"/>
      <c r="B20" s="38" t="s">
        <v>69</v>
      </c>
      <c r="C20" s="39"/>
      <c r="D20" s="39"/>
      <c r="E20" s="39"/>
      <c r="F20" s="42">
        <v>12561.573</v>
      </c>
      <c r="G20" s="40"/>
      <c r="H20" s="42">
        <v>22065.368000000002</v>
      </c>
    </row>
    <row r="21" spans="1:8" s="38" customFormat="1" ht="14.25" customHeight="1" hidden="1">
      <c r="A21" s="37"/>
      <c r="B21" s="38" t="s">
        <v>140</v>
      </c>
      <c r="C21" s="39"/>
      <c r="D21" s="39"/>
      <c r="E21" s="39"/>
      <c r="F21" s="42">
        <v>0</v>
      </c>
      <c r="G21" s="40"/>
      <c r="H21" s="42">
        <v>0</v>
      </c>
    </row>
    <row r="22" spans="1:8" s="38" customFormat="1" ht="14.25" customHeight="1" hidden="1">
      <c r="A22" s="37"/>
      <c r="B22" s="38" t="s">
        <v>141</v>
      </c>
      <c r="C22" s="39"/>
      <c r="D22" s="39"/>
      <c r="E22" s="39"/>
      <c r="F22" s="42">
        <v>0</v>
      </c>
      <c r="G22" s="40"/>
      <c r="H22" s="42">
        <v>0</v>
      </c>
    </row>
    <row r="23" spans="1:8" s="38" customFormat="1" ht="14.25" customHeight="1" hidden="1">
      <c r="A23" s="37"/>
      <c r="B23" s="38" t="s">
        <v>70</v>
      </c>
      <c r="C23" s="41"/>
      <c r="D23" s="41"/>
      <c r="E23" s="39"/>
      <c r="F23" s="42">
        <v>0</v>
      </c>
      <c r="G23" s="40"/>
      <c r="H23" s="42">
        <v>5432.458</v>
      </c>
    </row>
    <row r="24" spans="1:8" s="38" customFormat="1" ht="14.25" customHeight="1" hidden="1">
      <c r="A24" s="37"/>
      <c r="B24" s="38" t="s">
        <v>71</v>
      </c>
      <c r="C24" s="41"/>
      <c r="D24" s="41"/>
      <c r="E24" s="39"/>
      <c r="F24" s="42">
        <v>0</v>
      </c>
      <c r="G24" s="40"/>
      <c r="H24" s="42">
        <v>0</v>
      </c>
    </row>
    <row r="25" spans="1:8" s="3" customFormat="1" ht="17.25" customHeight="1" thickBot="1">
      <c r="A25" s="27"/>
      <c r="B25" s="3" t="s">
        <v>72</v>
      </c>
      <c r="C25" s="22"/>
      <c r="D25" s="22"/>
      <c r="E25" s="4"/>
      <c r="F25" s="43">
        <f>Statement!C36</f>
        <v>27581</v>
      </c>
      <c r="G25" s="12"/>
      <c r="H25" s="43">
        <f>Statement!E36</f>
        <v>35451</v>
      </c>
    </row>
    <row r="26" spans="1:8" s="3" customFormat="1" ht="14.25" customHeight="1">
      <c r="A26" s="27"/>
      <c r="C26" s="22"/>
      <c r="D26" s="22"/>
      <c r="E26" s="4"/>
      <c r="F26" s="15"/>
      <c r="G26" s="12"/>
      <c r="H26" s="15"/>
    </row>
    <row r="27" spans="1:8" s="38" customFormat="1" ht="14.25" customHeight="1" hidden="1">
      <c r="A27" s="37"/>
      <c r="B27" s="38" t="s">
        <v>73</v>
      </c>
      <c r="C27" s="39"/>
      <c r="D27" s="39"/>
      <c r="E27" s="39"/>
      <c r="F27" s="42">
        <v>74529.34400000001</v>
      </c>
      <c r="G27" s="40"/>
      <c r="H27" s="42">
        <v>116197.796</v>
      </c>
    </row>
    <row r="28" spans="1:8" s="38" customFormat="1" ht="14.25" customHeight="1" hidden="1">
      <c r="A28" s="37"/>
      <c r="B28" s="38" t="s">
        <v>74</v>
      </c>
      <c r="C28" s="39"/>
      <c r="D28" s="39"/>
      <c r="E28" s="39"/>
      <c r="F28" s="42">
        <v>56276.097</v>
      </c>
      <c r="G28" s="40"/>
      <c r="H28" s="42">
        <v>74847.226</v>
      </c>
    </row>
    <row r="29" spans="1:8" s="38" customFormat="1" ht="14.25" customHeight="1" hidden="1">
      <c r="A29" s="37"/>
      <c r="B29" s="38" t="s">
        <v>75</v>
      </c>
      <c r="C29" s="39"/>
      <c r="D29" s="39"/>
      <c r="E29" s="39"/>
      <c r="F29" s="42">
        <v>-90339.688</v>
      </c>
      <c r="G29" s="40"/>
      <c r="H29" s="42">
        <v>-111966.93899999998</v>
      </c>
    </row>
    <row r="30" spans="1:8" s="38" customFormat="1" ht="14.25" customHeight="1" hidden="1">
      <c r="A30" s="37"/>
      <c r="B30" s="38" t="s">
        <v>142</v>
      </c>
      <c r="C30" s="39"/>
      <c r="D30" s="39"/>
      <c r="E30" s="39"/>
      <c r="F30" s="42">
        <v>40465.753000000026</v>
      </c>
      <c r="G30" s="40"/>
      <c r="H30" s="42">
        <v>79078.08300000001</v>
      </c>
    </row>
    <row r="31" spans="1:8" s="38" customFormat="1" ht="14.25" customHeight="1" hidden="1">
      <c r="A31" s="37"/>
      <c r="C31" s="39"/>
      <c r="D31" s="39"/>
      <c r="E31" s="39"/>
      <c r="F31" s="42"/>
      <c r="G31" s="40"/>
      <c r="H31" s="42"/>
    </row>
    <row r="32" spans="1:8" s="38" customFormat="1" ht="14.25" customHeight="1" hidden="1">
      <c r="A32" s="37"/>
      <c r="B32" s="38" t="s">
        <v>76</v>
      </c>
      <c r="C32" s="39"/>
      <c r="D32" s="39"/>
      <c r="E32" s="39"/>
      <c r="F32" s="42">
        <v>5560.96199999997</v>
      </c>
      <c r="G32" s="40"/>
      <c r="H32" s="42">
        <v>14580.77899999998</v>
      </c>
    </row>
    <row r="33" spans="1:8" s="38" customFormat="1" ht="14.25" customHeight="1" hidden="1">
      <c r="A33" s="37"/>
      <c r="B33" s="38" t="s">
        <v>143</v>
      </c>
      <c r="C33" s="39"/>
      <c r="D33" s="39"/>
      <c r="E33" s="39"/>
      <c r="F33" s="42">
        <v>0.12082031055225147</v>
      </c>
      <c r="G33" s="40"/>
      <c r="H33" s="42">
        <v>0.1556796515422105</v>
      </c>
    </row>
    <row r="34" spans="1:8" s="38" customFormat="1" ht="14.25" customHeight="1" hidden="1">
      <c r="A34" s="37"/>
      <c r="C34" s="41"/>
      <c r="D34" s="41"/>
      <c r="E34" s="39"/>
      <c r="F34" s="42"/>
      <c r="G34" s="40"/>
      <c r="H34" s="42"/>
    </row>
    <row r="35" spans="1:8" s="38" customFormat="1" ht="14.25" customHeight="1" hidden="1">
      <c r="A35" s="37"/>
      <c r="B35" s="38" t="s">
        <v>77</v>
      </c>
      <c r="C35" s="41"/>
      <c r="D35" s="41"/>
      <c r="E35" s="39"/>
      <c r="F35" s="42">
        <v>1771.34</v>
      </c>
      <c r="G35" s="40"/>
      <c r="H35" s="42">
        <v>4942.02</v>
      </c>
    </row>
    <row r="36" spans="1:8" s="38" customFormat="1" ht="14.25" customHeight="1" hidden="1">
      <c r="A36" s="37"/>
      <c r="B36" s="38" t="s">
        <v>78</v>
      </c>
      <c r="C36" s="41"/>
      <c r="D36" s="41"/>
      <c r="E36" s="39"/>
      <c r="F36" s="42">
        <v>1467.382</v>
      </c>
      <c r="G36" s="40"/>
      <c r="H36" s="42">
        <v>4482.991</v>
      </c>
    </row>
    <row r="37" spans="1:8" s="38" customFormat="1" ht="14.25" customHeight="1" hidden="1">
      <c r="A37" s="37"/>
      <c r="B37" s="38" t="s">
        <v>144</v>
      </c>
      <c r="C37" s="41"/>
      <c r="D37" s="41"/>
      <c r="E37" s="39"/>
      <c r="F37" s="42">
        <v>3238.7219999999998</v>
      </c>
      <c r="G37" s="40"/>
      <c r="H37" s="42">
        <v>9425.010999999999</v>
      </c>
    </row>
    <row r="38" spans="1:8" s="38" customFormat="1" ht="14.25" customHeight="1" hidden="1">
      <c r="A38" s="37"/>
      <c r="C38" s="39"/>
      <c r="D38" s="39"/>
      <c r="E38" s="39"/>
      <c r="F38" s="42"/>
      <c r="G38" s="40"/>
      <c r="H38" s="42"/>
    </row>
    <row r="39" spans="1:8" s="38" customFormat="1" ht="14.25" customHeight="1" hidden="1">
      <c r="A39" s="37"/>
      <c r="B39" s="38" t="s">
        <v>79</v>
      </c>
      <c r="C39" s="39"/>
      <c r="D39" s="39"/>
      <c r="E39" s="39"/>
      <c r="F39" s="42">
        <v>2322.2399999999707</v>
      </c>
      <c r="G39" s="40"/>
      <c r="H39" s="42">
        <v>5155.767999999982</v>
      </c>
    </row>
    <row r="40" spans="1:8" s="38" customFormat="1" ht="14.25" customHeight="1" hidden="1">
      <c r="A40" s="37"/>
      <c r="C40" s="39"/>
      <c r="D40" s="39"/>
      <c r="E40" s="39"/>
      <c r="F40" s="42"/>
      <c r="G40" s="40"/>
      <c r="H40" s="42"/>
    </row>
    <row r="41" spans="1:8" s="38" customFormat="1" ht="14.25" customHeight="1" hidden="1">
      <c r="A41" s="37"/>
      <c r="B41" s="38" t="s">
        <v>145</v>
      </c>
      <c r="C41" s="41"/>
      <c r="D41" s="41"/>
      <c r="E41" s="39"/>
      <c r="F41" s="42"/>
      <c r="G41" s="40"/>
      <c r="H41" s="42">
        <v>0</v>
      </c>
    </row>
    <row r="42" spans="1:8" s="38" customFormat="1" ht="14.25" customHeight="1" hidden="1">
      <c r="A42" s="37"/>
      <c r="B42" s="38" t="s">
        <v>80</v>
      </c>
      <c r="C42" s="41"/>
      <c r="D42" s="41"/>
      <c r="E42" s="39"/>
      <c r="F42" s="42">
        <v>38.7</v>
      </c>
      <c r="G42" s="40"/>
      <c r="H42" s="42">
        <v>122.7</v>
      </c>
    </row>
    <row r="43" spans="1:8" s="38" customFormat="1" ht="14.25" customHeight="1" hidden="1">
      <c r="A43" s="37"/>
      <c r="B43" s="38" t="s">
        <v>81</v>
      </c>
      <c r="C43" s="39"/>
      <c r="D43" s="39"/>
      <c r="E43" s="39"/>
      <c r="F43" s="42">
        <v>55.538</v>
      </c>
      <c r="G43" s="40"/>
      <c r="H43" s="42">
        <v>172.02700000000002</v>
      </c>
    </row>
    <row r="44" spans="1:8" s="38" customFormat="1" ht="14.25" customHeight="1" hidden="1">
      <c r="A44" s="37"/>
      <c r="B44" s="38" t="s">
        <v>82</v>
      </c>
      <c r="C44" s="39"/>
      <c r="D44" s="39"/>
      <c r="E44" s="39"/>
      <c r="F44" s="42">
        <v>834.219</v>
      </c>
      <c r="G44" s="40"/>
      <c r="H44" s="42">
        <v>0</v>
      </c>
    </row>
    <row r="45" spans="1:8" s="38" customFormat="1" ht="14.25" customHeight="1" hidden="1">
      <c r="A45" s="37"/>
      <c r="B45" s="38" t="s">
        <v>83</v>
      </c>
      <c r="C45" s="39"/>
      <c r="D45" s="39"/>
      <c r="E45" s="39"/>
      <c r="F45" s="42">
        <v>35.127</v>
      </c>
      <c r="G45" s="40"/>
      <c r="H45" s="42">
        <v>896.0939999999999</v>
      </c>
    </row>
    <row r="46" spans="1:8" s="38" customFormat="1" ht="14.25" customHeight="1" hidden="1">
      <c r="A46" s="37"/>
      <c r="B46" s="38" t="s">
        <v>84</v>
      </c>
      <c r="C46" s="41"/>
      <c r="D46" s="41"/>
      <c r="E46" s="39"/>
      <c r="F46" s="42">
        <v>0</v>
      </c>
      <c r="G46" s="40"/>
      <c r="H46" s="42">
        <v>0</v>
      </c>
    </row>
    <row r="47" spans="1:8" s="38" customFormat="1" ht="14.25" customHeight="1" hidden="1">
      <c r="A47" s="37"/>
      <c r="B47" s="38" t="s">
        <v>85</v>
      </c>
      <c r="C47" s="41"/>
      <c r="D47" s="41"/>
      <c r="E47" s="39"/>
      <c r="F47" s="42">
        <v>0.9</v>
      </c>
      <c r="G47" s="40"/>
      <c r="H47" s="42">
        <v>293.524</v>
      </c>
    </row>
    <row r="48" spans="1:8" s="38" customFormat="1" ht="14.25" customHeight="1" hidden="1">
      <c r="A48" s="37"/>
      <c r="B48" s="38" t="s">
        <v>146</v>
      </c>
      <c r="C48" s="41"/>
      <c r="D48" s="41"/>
      <c r="E48" s="39"/>
      <c r="F48" s="42">
        <v>964.484</v>
      </c>
      <c r="G48" s="40"/>
      <c r="H48" s="42">
        <v>1484.345</v>
      </c>
    </row>
    <row r="49" spans="1:8" s="3" customFormat="1" ht="14.25" customHeight="1">
      <c r="A49" s="27"/>
      <c r="C49" s="4"/>
      <c r="D49" s="4"/>
      <c r="E49" s="4"/>
      <c r="F49" s="15"/>
      <c r="G49" s="26"/>
      <c r="H49" s="15"/>
    </row>
    <row r="50" spans="1:8" s="3" customFormat="1" ht="14.25" customHeight="1">
      <c r="A50" s="27"/>
      <c r="B50" s="3" t="s">
        <v>149</v>
      </c>
      <c r="C50" s="4"/>
      <c r="D50" s="4"/>
      <c r="E50" s="4"/>
      <c r="F50" s="15">
        <f>Statement!C58</f>
        <v>5356</v>
      </c>
      <c r="G50" s="26"/>
      <c r="H50" s="15">
        <f>Statement!E58</f>
        <v>5562</v>
      </c>
    </row>
    <row r="51" spans="1:8" s="3" customFormat="1" ht="14.25" customHeight="1">
      <c r="A51" s="27"/>
      <c r="C51" s="4"/>
      <c r="D51" s="4"/>
      <c r="E51" s="4"/>
      <c r="F51" s="15"/>
      <c r="G51" s="1"/>
      <c r="H51" s="15"/>
    </row>
    <row r="52" spans="1:8" s="3" customFormat="1" ht="14.25" customHeight="1">
      <c r="A52" s="27"/>
      <c r="B52" s="3" t="s">
        <v>148</v>
      </c>
      <c r="C52" s="4"/>
      <c r="D52" s="4"/>
      <c r="E52" s="4"/>
      <c r="F52" s="15">
        <f>Statement!C61</f>
        <v>-1230</v>
      </c>
      <c r="H52" s="15">
        <f>Statement!E61</f>
        <v>-1337</v>
      </c>
    </row>
    <row r="53" spans="1:8" s="3" customFormat="1" ht="6.75" customHeight="1">
      <c r="A53" s="27"/>
      <c r="C53" s="4"/>
      <c r="D53" s="4"/>
      <c r="E53" s="4"/>
      <c r="F53" s="45"/>
      <c r="H53" s="45"/>
    </row>
    <row r="54" spans="1:8" s="3" customFormat="1" ht="7.5" customHeight="1">
      <c r="A54" s="27"/>
      <c r="C54" s="4"/>
      <c r="D54" s="4"/>
      <c r="E54" s="4"/>
      <c r="F54" s="15"/>
      <c r="G54" s="1"/>
      <c r="H54" s="15"/>
    </row>
    <row r="55" spans="1:8" s="3" customFormat="1" ht="14.25" customHeight="1">
      <c r="A55" s="27"/>
      <c r="B55" s="3" t="s">
        <v>150</v>
      </c>
      <c r="C55" s="4"/>
      <c r="D55" s="4"/>
      <c r="E55" s="4"/>
      <c r="F55" s="15">
        <f>F50+F52</f>
        <v>4126</v>
      </c>
      <c r="H55" s="15">
        <f>H50+H52</f>
        <v>4225</v>
      </c>
    </row>
    <row r="56" spans="1:8" s="3" customFormat="1" ht="14.25" customHeight="1">
      <c r="A56" s="27"/>
      <c r="C56" s="4"/>
      <c r="D56" s="4"/>
      <c r="E56" s="4"/>
      <c r="F56" s="15"/>
      <c r="G56" s="1"/>
      <c r="H56" s="15"/>
    </row>
    <row r="57" spans="1:8" s="3" customFormat="1" ht="14.25" customHeight="1">
      <c r="A57" s="27"/>
      <c r="B57" s="3" t="s">
        <v>151</v>
      </c>
      <c r="C57" s="4"/>
      <c r="D57" s="4"/>
      <c r="E57" s="4"/>
      <c r="F57" s="15">
        <f>-Statement!C64</f>
        <v>-92</v>
      </c>
      <c r="G57" s="12"/>
      <c r="H57" s="15">
        <f>-Statement!E64</f>
        <v>-62</v>
      </c>
    </row>
    <row r="58" spans="1:8" s="3" customFormat="1" ht="5.25" customHeight="1">
      <c r="A58" s="27"/>
      <c r="C58" s="4"/>
      <c r="D58" s="4"/>
      <c r="E58" s="4"/>
      <c r="F58" s="16"/>
      <c r="G58" s="12"/>
      <c r="H58" s="16"/>
    </row>
    <row r="59" spans="1:8" s="3" customFormat="1" ht="7.5" customHeight="1">
      <c r="A59" s="27"/>
      <c r="C59" s="4"/>
      <c r="D59" s="4"/>
      <c r="E59" s="4"/>
      <c r="F59" s="15"/>
      <c r="G59" s="12"/>
      <c r="H59" s="15"/>
    </row>
    <row r="60" spans="1:8" s="3" customFormat="1" ht="14.25" customHeight="1">
      <c r="A60" s="27"/>
      <c r="B60" s="3" t="s">
        <v>169</v>
      </c>
      <c r="C60" s="4"/>
      <c r="D60" s="4"/>
      <c r="E60" s="4"/>
      <c r="F60" s="15">
        <f>SUM(F55:F57)</f>
        <v>4034</v>
      </c>
      <c r="G60" s="12"/>
      <c r="H60" s="15">
        <f>SUM(H55:H58)</f>
        <v>4163</v>
      </c>
    </row>
    <row r="61" spans="1:8" s="3" customFormat="1" ht="7.5" customHeight="1">
      <c r="A61" s="27"/>
      <c r="C61" s="4"/>
      <c r="D61" s="4"/>
      <c r="E61" s="4"/>
      <c r="F61" s="16"/>
      <c r="G61" s="12"/>
      <c r="H61" s="16"/>
    </row>
    <row r="62" spans="1:10" s="3" customFormat="1" ht="7.5" customHeight="1">
      <c r="A62" s="27"/>
      <c r="C62" s="4"/>
      <c r="D62" s="4"/>
      <c r="E62" s="4"/>
      <c r="F62" s="15"/>
      <c r="H62" s="15"/>
      <c r="J62" s="44"/>
    </row>
    <row r="63" spans="1:8" s="3" customFormat="1" ht="14.25" customHeight="1">
      <c r="A63" s="27"/>
      <c r="B63" s="3" t="s">
        <v>152</v>
      </c>
      <c r="C63" s="22"/>
      <c r="D63" s="22"/>
      <c r="E63" s="4"/>
      <c r="F63" s="15">
        <f>SUM(F60)</f>
        <v>4034</v>
      </c>
      <c r="G63" s="12"/>
      <c r="H63" s="15">
        <f>SUM(H60)</f>
        <v>4163</v>
      </c>
    </row>
    <row r="64" spans="1:8" s="3" customFormat="1" ht="14.25" customHeight="1">
      <c r="A64" s="27"/>
      <c r="B64" s="8" t="s">
        <v>153</v>
      </c>
      <c r="C64" s="22"/>
      <c r="D64" s="22"/>
      <c r="E64" s="4"/>
      <c r="F64" s="15"/>
      <c r="G64" s="12"/>
      <c r="H64" s="15"/>
    </row>
    <row r="65" spans="1:8" s="3" customFormat="1" ht="14.25" customHeight="1">
      <c r="A65" s="27"/>
      <c r="C65" s="22"/>
      <c r="D65" s="22"/>
      <c r="E65" s="4"/>
      <c r="F65" s="15"/>
      <c r="G65" s="12"/>
      <c r="H65" s="15"/>
    </row>
    <row r="66" spans="1:8" s="3" customFormat="1" ht="14.25" customHeight="1">
      <c r="A66" s="27"/>
      <c r="B66" s="3" t="s">
        <v>147</v>
      </c>
      <c r="C66" s="4"/>
      <c r="D66" s="4"/>
      <c r="E66" s="4"/>
      <c r="F66" s="15">
        <v>52</v>
      </c>
      <c r="G66" s="12"/>
      <c r="H66" s="15">
        <v>2973</v>
      </c>
    </row>
    <row r="67" spans="1:8" s="3" customFormat="1" ht="7.5" customHeight="1">
      <c r="A67" s="27"/>
      <c r="C67" s="4"/>
      <c r="D67" s="4"/>
      <c r="E67" s="4"/>
      <c r="F67" s="16"/>
      <c r="G67" s="12"/>
      <c r="H67" s="16"/>
    </row>
    <row r="68" spans="1:8" s="3" customFormat="1" ht="7.5" customHeight="1">
      <c r="A68" s="27"/>
      <c r="C68" s="4"/>
      <c r="D68" s="4"/>
      <c r="E68" s="4"/>
      <c r="F68" s="15"/>
      <c r="G68" s="12"/>
      <c r="H68" s="15"/>
    </row>
    <row r="69" spans="1:8" s="3" customFormat="1" ht="14.25" customHeight="1">
      <c r="A69" s="27"/>
      <c r="B69" s="3" t="s">
        <v>86</v>
      </c>
      <c r="C69" s="4"/>
      <c r="D69" s="4"/>
      <c r="E69" s="4"/>
      <c r="F69" s="15">
        <f>F63+F66</f>
        <v>4086</v>
      </c>
      <c r="G69" s="12"/>
      <c r="H69" s="15">
        <f>(H63+H66)</f>
        <v>7136</v>
      </c>
    </row>
    <row r="70" spans="1:8" s="3" customFormat="1" ht="14.25" customHeight="1">
      <c r="A70" s="27"/>
      <c r="C70" s="22"/>
      <c r="D70" s="22"/>
      <c r="E70" s="4"/>
      <c r="F70" s="15"/>
      <c r="G70" s="12"/>
      <c r="H70" s="15"/>
    </row>
    <row r="71" spans="1:8" s="3" customFormat="1" ht="14.25" customHeight="1">
      <c r="A71" s="27"/>
      <c r="B71" s="3" t="s">
        <v>128</v>
      </c>
      <c r="C71" s="22"/>
      <c r="D71" s="22"/>
      <c r="E71" s="4"/>
      <c r="F71" s="15">
        <v>0</v>
      </c>
      <c r="G71" s="12"/>
      <c r="H71" s="15">
        <v>0</v>
      </c>
    </row>
    <row r="72" spans="1:8" s="3" customFormat="1" ht="7.5" customHeight="1">
      <c r="A72" s="27"/>
      <c r="C72" s="4"/>
      <c r="D72" s="4"/>
      <c r="E72" s="4"/>
      <c r="F72" s="16"/>
      <c r="G72" s="12"/>
      <c r="H72" s="16"/>
    </row>
    <row r="73" spans="1:8" s="3" customFormat="1" ht="7.5" customHeight="1">
      <c r="A73" s="27"/>
      <c r="C73" s="4"/>
      <c r="D73" s="4"/>
      <c r="E73" s="4"/>
      <c r="F73" s="15"/>
      <c r="G73" s="12"/>
      <c r="H73" s="15"/>
    </row>
    <row r="74" spans="1:8" s="3" customFormat="1" ht="14.25" customHeight="1">
      <c r="A74" s="27"/>
      <c r="B74" s="3" t="s">
        <v>87</v>
      </c>
      <c r="C74" s="32"/>
      <c r="D74" s="32"/>
      <c r="E74" s="4"/>
      <c r="F74" s="15">
        <f>F69+F71</f>
        <v>4086</v>
      </c>
      <c r="G74" s="12"/>
      <c r="H74" s="15">
        <f>H69+H71</f>
        <v>7136</v>
      </c>
    </row>
    <row r="75" spans="1:8" s="3" customFormat="1" ht="9" customHeight="1" thickBot="1">
      <c r="A75" s="27"/>
      <c r="C75" s="32"/>
      <c r="D75" s="32"/>
      <c r="E75" s="4"/>
      <c r="F75" s="43"/>
      <c r="G75" s="12"/>
      <c r="H75" s="43"/>
    </row>
    <row r="76" spans="1:8" s="3" customFormat="1" ht="14.25" customHeight="1">
      <c r="A76" s="27"/>
      <c r="C76" s="32"/>
      <c r="D76" s="32"/>
      <c r="E76" s="4"/>
      <c r="F76" s="16"/>
      <c r="G76" s="12"/>
      <c r="H76" s="16"/>
    </row>
    <row r="77" spans="1:8" s="3" customFormat="1" ht="14.25" customHeight="1">
      <c r="A77" s="27"/>
      <c r="C77" s="22"/>
      <c r="D77" s="22"/>
      <c r="E77" s="4"/>
      <c r="F77" s="7"/>
      <c r="G77" s="12"/>
      <c r="H77" s="7"/>
    </row>
    <row r="78" spans="1:8" s="36" customFormat="1" ht="14.25" customHeight="1">
      <c r="A78" s="46"/>
      <c r="B78" s="36" t="s">
        <v>188</v>
      </c>
      <c r="F78" s="135">
        <f>((F63/33300))*100</f>
        <v>12.114114114114113</v>
      </c>
      <c r="H78" s="135">
        <f>((H63/33300))*100</f>
        <v>12.501501501501503</v>
      </c>
    </row>
    <row r="79" spans="1:8" s="3" customFormat="1" ht="14.25" customHeight="1">
      <c r="A79" s="13"/>
      <c r="F79" s="7"/>
      <c r="H79" s="7"/>
    </row>
    <row r="80" spans="1:8" s="3" customFormat="1" ht="14.25" customHeight="1">
      <c r="A80" s="13"/>
      <c r="F80" s="7"/>
      <c r="H80" s="7"/>
    </row>
    <row r="81" spans="1:8" s="3" customFormat="1" ht="14.25" customHeight="1">
      <c r="A81" s="13"/>
      <c r="F81" s="7"/>
      <c r="H81" s="7"/>
    </row>
    <row r="82" spans="1:8" s="3" customFormat="1" ht="14.25" customHeight="1">
      <c r="A82" s="13"/>
      <c r="F82" s="7"/>
      <c r="H82" s="7"/>
    </row>
    <row r="83" spans="1:8" s="3" customFormat="1" ht="14.25" customHeight="1">
      <c r="A83" s="13"/>
      <c r="F83" s="7"/>
      <c r="H83" s="7"/>
    </row>
    <row r="84" spans="1:8" s="3" customFormat="1" ht="14.25" customHeight="1">
      <c r="A84" s="13"/>
      <c r="F84" s="7"/>
      <c r="H84" s="7"/>
    </row>
    <row r="85" s="3" customFormat="1" ht="14.25" customHeight="1">
      <c r="A85" s="13"/>
    </row>
    <row r="86" s="3" customFormat="1" ht="14.25" customHeight="1">
      <c r="A86" s="13"/>
    </row>
    <row r="87" s="3" customFormat="1" ht="14.25" customHeight="1">
      <c r="A87" s="13"/>
    </row>
    <row r="88" s="3" customFormat="1" ht="14.25" customHeight="1">
      <c r="A88" s="13"/>
    </row>
    <row r="89" s="3" customFormat="1" ht="14.25" customHeight="1">
      <c r="A89" s="13"/>
    </row>
    <row r="90" s="3" customFormat="1" ht="14.25" customHeight="1">
      <c r="A90" s="13"/>
    </row>
    <row r="91" s="3" customFormat="1" ht="14.25" customHeight="1">
      <c r="A91" s="13"/>
    </row>
    <row r="92" s="3" customFormat="1" ht="14.25" customHeight="1">
      <c r="A92" s="13"/>
    </row>
    <row r="93" s="3" customFormat="1" ht="14.25" customHeight="1">
      <c r="A93" s="13"/>
    </row>
    <row r="94" s="3" customFormat="1" ht="14.25" customHeight="1">
      <c r="A94" s="13"/>
    </row>
    <row r="95" s="3" customFormat="1" ht="14.25" customHeight="1">
      <c r="A95" s="13"/>
    </row>
    <row r="96" s="3" customFormat="1" ht="14.25" customHeight="1">
      <c r="A96" s="13"/>
    </row>
    <row r="97" s="3" customFormat="1" ht="14.25" customHeight="1">
      <c r="A97" s="13"/>
    </row>
    <row r="98" s="3" customFormat="1" ht="14.25" customHeight="1">
      <c r="A98" s="13"/>
    </row>
    <row r="99" s="3" customFormat="1" ht="14.25" customHeight="1">
      <c r="A99" s="13"/>
    </row>
    <row r="100" s="3" customFormat="1" ht="14.25" customHeight="1">
      <c r="A100" s="13"/>
    </row>
    <row r="101" s="3" customFormat="1" ht="14.25" customHeight="1">
      <c r="A101" s="13"/>
    </row>
    <row r="102" s="3" customFormat="1" ht="14.25" customHeight="1">
      <c r="A102" s="13"/>
    </row>
    <row r="103" s="3" customFormat="1" ht="14.25" customHeight="1">
      <c r="A103" s="13"/>
    </row>
    <row r="104" s="3" customFormat="1" ht="14.25" customHeight="1">
      <c r="A104" s="13"/>
    </row>
    <row r="105" s="3" customFormat="1" ht="14.25" customHeight="1">
      <c r="A105" s="13"/>
    </row>
    <row r="106" s="3" customFormat="1" ht="14.25" customHeight="1">
      <c r="A106" s="13"/>
    </row>
    <row r="107" s="3" customFormat="1" ht="14.25" customHeight="1">
      <c r="A107" s="13"/>
    </row>
    <row r="108" s="3" customFormat="1" ht="14.25" customHeight="1">
      <c r="A108" s="13"/>
    </row>
    <row r="109" s="3" customFormat="1" ht="14.25" customHeight="1">
      <c r="A109" s="13"/>
    </row>
    <row r="110" s="3" customFormat="1" ht="14.25" customHeight="1">
      <c r="A110" s="13"/>
    </row>
    <row r="111" s="3" customFormat="1" ht="14.25" customHeight="1">
      <c r="A111" s="13"/>
    </row>
    <row r="112" s="3" customFormat="1" ht="14.25" customHeight="1">
      <c r="A112" s="13"/>
    </row>
    <row r="113" s="3" customFormat="1" ht="14.25" customHeight="1">
      <c r="A113" s="13"/>
    </row>
    <row r="114" s="3" customFormat="1" ht="14.25" customHeight="1">
      <c r="A114" s="13"/>
    </row>
    <row r="115" s="3" customFormat="1" ht="14.25" customHeight="1">
      <c r="A115" s="13"/>
    </row>
    <row r="116" s="3" customFormat="1" ht="14.25" customHeight="1">
      <c r="A116" s="13"/>
    </row>
    <row r="117" s="3" customFormat="1" ht="14.25" customHeight="1">
      <c r="A117" s="13"/>
    </row>
    <row r="118" s="3" customFormat="1" ht="14.25" customHeight="1">
      <c r="A118" s="13"/>
    </row>
    <row r="119" s="3" customFormat="1" ht="14.25" customHeight="1">
      <c r="A119" s="13"/>
    </row>
    <row r="120" s="3" customFormat="1" ht="14.25" customHeight="1">
      <c r="A120" s="13"/>
    </row>
    <row r="121" s="3" customFormat="1" ht="14.25" customHeight="1">
      <c r="A121" s="13"/>
    </row>
    <row r="122" s="3" customFormat="1" ht="14.25" customHeight="1">
      <c r="A122" s="13"/>
    </row>
    <row r="123" s="3" customFormat="1" ht="14.25" customHeight="1">
      <c r="A123" s="13"/>
    </row>
    <row r="124" s="3" customFormat="1" ht="14.25" customHeight="1">
      <c r="A124" s="13"/>
    </row>
    <row r="125" s="3" customFormat="1" ht="14.25" customHeight="1">
      <c r="A125" s="13"/>
    </row>
    <row r="126" s="3" customFormat="1" ht="14.25" customHeight="1">
      <c r="A126" s="13"/>
    </row>
    <row r="127" s="3" customFormat="1" ht="14.25" customHeight="1">
      <c r="A127" s="13"/>
    </row>
    <row r="128" s="3" customFormat="1" ht="14.25" customHeight="1">
      <c r="A128" s="13"/>
    </row>
    <row r="129" s="3" customFormat="1" ht="14.25" customHeight="1">
      <c r="A129" s="13"/>
    </row>
    <row r="130" s="3" customFormat="1" ht="14.25" customHeight="1">
      <c r="A130" s="13"/>
    </row>
    <row r="131" s="3" customFormat="1" ht="14.25" customHeight="1">
      <c r="A131" s="13"/>
    </row>
    <row r="132" s="3" customFormat="1" ht="14.25" customHeight="1">
      <c r="A132" s="13"/>
    </row>
    <row r="133" s="3" customFormat="1" ht="14.25" customHeight="1">
      <c r="A133" s="13"/>
    </row>
    <row r="134" s="3" customFormat="1" ht="14.25" customHeight="1">
      <c r="A134" s="13"/>
    </row>
    <row r="135" s="3" customFormat="1" ht="14.25" customHeight="1">
      <c r="A135" s="13"/>
    </row>
    <row r="136" s="3" customFormat="1" ht="14.25" customHeight="1">
      <c r="A136" s="13"/>
    </row>
    <row r="137" s="3" customFormat="1" ht="14.25" customHeight="1">
      <c r="A137" s="13"/>
    </row>
    <row r="138" s="3" customFormat="1" ht="14.25" customHeight="1">
      <c r="A138" s="13"/>
    </row>
    <row r="139" s="3" customFormat="1" ht="14.25" customHeight="1">
      <c r="A139" s="13"/>
    </row>
    <row r="140" s="3" customFormat="1" ht="14.25" customHeight="1">
      <c r="A140" s="13"/>
    </row>
    <row r="141" s="3" customFormat="1" ht="14.25" customHeight="1">
      <c r="A141" s="13"/>
    </row>
    <row r="142" s="3" customFormat="1" ht="14.25" customHeight="1">
      <c r="A142" s="13"/>
    </row>
    <row r="143" s="3" customFormat="1" ht="14.25" customHeight="1">
      <c r="A143" s="13"/>
    </row>
    <row r="144" s="3" customFormat="1" ht="14.25" customHeight="1">
      <c r="A144" s="13"/>
    </row>
    <row r="145" s="3" customFormat="1" ht="14.25" customHeight="1">
      <c r="A145" s="13"/>
    </row>
    <row r="146" s="3" customFormat="1" ht="14.25" customHeight="1">
      <c r="A146" s="13"/>
    </row>
    <row r="147" s="3" customFormat="1" ht="14.25" customHeight="1">
      <c r="A147" s="13"/>
    </row>
    <row r="148" s="3" customFormat="1" ht="14.25" customHeight="1">
      <c r="A148" s="13"/>
    </row>
    <row r="149" s="3" customFormat="1" ht="14.25" customHeight="1">
      <c r="A149" s="13"/>
    </row>
    <row r="150" s="3" customFormat="1" ht="14.25" customHeight="1">
      <c r="A150" s="13"/>
    </row>
    <row r="151" s="3" customFormat="1" ht="14.25" customHeight="1">
      <c r="A151" s="13"/>
    </row>
    <row r="152" s="3" customFormat="1" ht="14.25" customHeight="1">
      <c r="A152" s="13"/>
    </row>
    <row r="153" s="3" customFormat="1" ht="14.25" customHeight="1">
      <c r="A153" s="13"/>
    </row>
    <row r="154" s="3" customFormat="1" ht="14.25" customHeight="1">
      <c r="A154" s="13"/>
    </row>
    <row r="155" s="3" customFormat="1" ht="14.25" customHeight="1">
      <c r="A155" s="13"/>
    </row>
    <row r="156" s="3" customFormat="1" ht="14.25" customHeight="1">
      <c r="A156" s="13"/>
    </row>
    <row r="157" s="3" customFormat="1" ht="14.25" customHeight="1">
      <c r="A157" s="13"/>
    </row>
    <row r="158" s="3" customFormat="1" ht="14.25" customHeight="1">
      <c r="A158" s="13"/>
    </row>
    <row r="159" s="3" customFormat="1" ht="14.25" customHeight="1">
      <c r="A159" s="13"/>
    </row>
    <row r="160" s="3" customFormat="1" ht="14.25" customHeight="1">
      <c r="A160" s="13"/>
    </row>
    <row r="161" s="3" customFormat="1" ht="14.25" customHeight="1">
      <c r="A161" s="13"/>
    </row>
    <row r="162" s="3" customFormat="1" ht="14.25" customHeight="1">
      <c r="A162" s="13"/>
    </row>
    <row r="163" s="3" customFormat="1" ht="14.25" customHeight="1">
      <c r="A163" s="13"/>
    </row>
    <row r="164" s="3" customFormat="1" ht="14.25" customHeight="1">
      <c r="A164" s="13"/>
    </row>
    <row r="165" s="3" customFormat="1" ht="14.25" customHeight="1">
      <c r="A165" s="13"/>
    </row>
    <row r="166" s="3" customFormat="1" ht="14.25" customHeight="1">
      <c r="A166" s="13"/>
    </row>
    <row r="167" s="3" customFormat="1" ht="14.25" customHeight="1">
      <c r="A167" s="13"/>
    </row>
    <row r="168" s="3" customFormat="1" ht="14.25" customHeight="1">
      <c r="A168" s="13"/>
    </row>
    <row r="169" s="3" customFormat="1" ht="14.25" customHeight="1">
      <c r="A169" s="13"/>
    </row>
    <row r="170" s="3" customFormat="1" ht="14.25" customHeight="1">
      <c r="A170" s="13"/>
    </row>
    <row r="171" s="3" customFormat="1" ht="14.25" customHeight="1">
      <c r="A171" s="13"/>
    </row>
    <row r="172" s="3" customFormat="1" ht="14.25" customHeight="1">
      <c r="A172" s="13"/>
    </row>
    <row r="173" s="3" customFormat="1" ht="14.25" customHeight="1">
      <c r="A173" s="13"/>
    </row>
    <row r="174" s="3" customFormat="1" ht="14.25" customHeight="1">
      <c r="A174" s="13"/>
    </row>
    <row r="175" s="3" customFormat="1" ht="14.25" customHeight="1">
      <c r="A175" s="13"/>
    </row>
    <row r="176" s="3" customFormat="1" ht="14.25" customHeight="1">
      <c r="A176" s="13"/>
    </row>
    <row r="177" s="3" customFormat="1" ht="14.25" customHeight="1">
      <c r="A177" s="13"/>
    </row>
    <row r="178" s="3" customFormat="1" ht="14.25" customHeight="1">
      <c r="A178" s="13"/>
    </row>
    <row r="179" s="3" customFormat="1" ht="14.25" customHeight="1">
      <c r="A179" s="13"/>
    </row>
    <row r="180" s="3" customFormat="1" ht="14.25" customHeight="1">
      <c r="A180" s="13"/>
    </row>
    <row r="181" s="3" customFormat="1" ht="14.25" customHeight="1">
      <c r="A181" s="13"/>
    </row>
    <row r="182" s="3" customFormat="1" ht="14.25" customHeight="1">
      <c r="A182" s="13"/>
    </row>
    <row r="183" s="3" customFormat="1" ht="14.25" customHeight="1">
      <c r="A183" s="13"/>
    </row>
    <row r="184" s="3" customFormat="1" ht="14.25" customHeight="1">
      <c r="A184" s="13"/>
    </row>
    <row r="185" s="3" customFormat="1" ht="14.25" customHeight="1">
      <c r="A185" s="13"/>
    </row>
    <row r="186" s="3" customFormat="1" ht="14.25" customHeight="1">
      <c r="A186" s="13"/>
    </row>
    <row r="187" s="3" customFormat="1" ht="14.25" customHeight="1">
      <c r="A187" s="13"/>
    </row>
    <row r="188" s="3" customFormat="1" ht="14.25" customHeight="1">
      <c r="A188" s="13"/>
    </row>
    <row r="189" s="3" customFormat="1" ht="14.25" customHeight="1">
      <c r="A189" s="13"/>
    </row>
    <row r="190" s="3" customFormat="1" ht="14.25" customHeight="1">
      <c r="A190" s="13"/>
    </row>
    <row r="191" s="3" customFormat="1" ht="14.25" customHeight="1">
      <c r="A191" s="13"/>
    </row>
    <row r="192" s="3" customFormat="1" ht="14.25" customHeight="1">
      <c r="A192" s="13"/>
    </row>
    <row r="193" s="3" customFormat="1" ht="14.25" customHeight="1">
      <c r="A193" s="13"/>
    </row>
    <row r="194" s="3" customFormat="1" ht="14.25" customHeight="1">
      <c r="A194" s="13"/>
    </row>
    <row r="195" s="3" customFormat="1" ht="14.25" customHeight="1">
      <c r="A195" s="13"/>
    </row>
    <row r="196" s="3" customFormat="1" ht="14.25" customHeight="1">
      <c r="A196" s="13"/>
    </row>
    <row r="197" s="3" customFormat="1" ht="14.25" customHeight="1">
      <c r="A197" s="13"/>
    </row>
    <row r="198" s="3" customFormat="1" ht="14.25" customHeight="1">
      <c r="A198" s="13"/>
    </row>
    <row r="199" s="3" customFormat="1" ht="14.25" customHeight="1">
      <c r="A199" s="13"/>
    </row>
    <row r="200" s="3" customFormat="1" ht="14.25" customHeight="1">
      <c r="A200" s="13"/>
    </row>
    <row r="201" s="3" customFormat="1" ht="14.25" customHeight="1">
      <c r="A201" s="13"/>
    </row>
    <row r="202" s="3" customFormat="1" ht="14.25" customHeight="1">
      <c r="A202" s="13"/>
    </row>
    <row r="203" s="3" customFormat="1" ht="14.25" customHeight="1">
      <c r="A203" s="13"/>
    </row>
    <row r="204" s="3" customFormat="1" ht="14.25" customHeight="1">
      <c r="A204" s="13"/>
    </row>
    <row r="205" s="3" customFormat="1" ht="14.25" customHeight="1">
      <c r="A205" s="13"/>
    </row>
    <row r="206" s="3" customFormat="1" ht="14.25" customHeight="1">
      <c r="A206" s="13"/>
    </row>
    <row r="207" s="3" customFormat="1" ht="14.25" customHeight="1">
      <c r="A207" s="13"/>
    </row>
    <row r="208" s="3" customFormat="1" ht="14.25" customHeight="1">
      <c r="A208" s="13"/>
    </row>
    <row r="209" s="3" customFormat="1" ht="14.25" customHeight="1">
      <c r="A209" s="13"/>
    </row>
    <row r="210" s="3" customFormat="1" ht="14.25" customHeight="1">
      <c r="A210" s="13"/>
    </row>
    <row r="211" s="3" customFormat="1" ht="14.25" customHeight="1">
      <c r="A211" s="13"/>
    </row>
    <row r="212" s="3" customFormat="1" ht="14.25" customHeight="1">
      <c r="A212" s="13"/>
    </row>
    <row r="213" s="3" customFormat="1" ht="14.25" customHeight="1">
      <c r="A213" s="13"/>
    </row>
    <row r="214" s="3" customFormat="1" ht="14.25" customHeight="1">
      <c r="A214" s="13"/>
    </row>
    <row r="215" s="3" customFormat="1" ht="14.25" customHeight="1">
      <c r="A215" s="13"/>
    </row>
    <row r="216" s="3" customFormat="1" ht="14.25" customHeight="1">
      <c r="A216" s="13"/>
    </row>
    <row r="217" s="3" customFormat="1" ht="14.25" customHeight="1">
      <c r="A217" s="13"/>
    </row>
    <row r="218" s="3" customFormat="1" ht="14.25" customHeight="1">
      <c r="A218" s="13"/>
    </row>
    <row r="219" s="3" customFormat="1" ht="14.25" customHeight="1">
      <c r="A219" s="13"/>
    </row>
    <row r="220" s="3" customFormat="1" ht="14.25" customHeight="1">
      <c r="A220" s="13"/>
    </row>
    <row r="221" s="3" customFormat="1" ht="14.25" customHeight="1">
      <c r="A221" s="13"/>
    </row>
    <row r="222" s="3" customFormat="1" ht="14.25" customHeight="1">
      <c r="A222" s="13"/>
    </row>
    <row r="223" s="3" customFormat="1" ht="14.25" customHeight="1">
      <c r="A223" s="13"/>
    </row>
    <row r="224" s="3" customFormat="1" ht="14.25" customHeight="1">
      <c r="A224" s="13"/>
    </row>
    <row r="225" s="3" customFormat="1" ht="14.25" customHeight="1">
      <c r="A225" s="13"/>
    </row>
    <row r="226" s="3" customFormat="1" ht="14.25" customHeight="1">
      <c r="A226" s="13"/>
    </row>
    <row r="227" s="3" customFormat="1" ht="14.25" customHeight="1">
      <c r="A227" s="13"/>
    </row>
    <row r="228" s="3" customFormat="1" ht="14.25" customHeight="1">
      <c r="A228" s="13"/>
    </row>
    <row r="229" s="3" customFormat="1" ht="14.25" customHeight="1">
      <c r="A229" s="13"/>
    </row>
    <row r="230" s="3" customFormat="1" ht="14.25" customHeight="1">
      <c r="A230" s="13"/>
    </row>
    <row r="231" s="3" customFormat="1" ht="14.25" customHeight="1">
      <c r="A231" s="13"/>
    </row>
    <row r="232" s="3" customFormat="1" ht="14.25" customHeight="1">
      <c r="A232" s="13"/>
    </row>
    <row r="233" s="3" customFormat="1" ht="14.25" customHeight="1">
      <c r="A233" s="13"/>
    </row>
    <row r="234" s="3" customFormat="1" ht="14.25" customHeight="1">
      <c r="A234" s="13"/>
    </row>
    <row r="235" s="3" customFormat="1" ht="14.25" customHeight="1">
      <c r="A235" s="13"/>
    </row>
    <row r="236" s="3" customFormat="1" ht="14.25" customHeight="1">
      <c r="A236" s="13"/>
    </row>
    <row r="237" s="3" customFormat="1" ht="14.25" customHeight="1">
      <c r="A237" s="13"/>
    </row>
    <row r="238" s="3" customFormat="1" ht="14.25" customHeight="1">
      <c r="A238" s="13"/>
    </row>
    <row r="239" s="3" customFormat="1" ht="14.25" customHeight="1">
      <c r="A239" s="13"/>
    </row>
    <row r="240" s="3" customFormat="1" ht="14.25" customHeight="1">
      <c r="A240" s="13"/>
    </row>
    <row r="241" s="3" customFormat="1" ht="14.25" customHeight="1">
      <c r="A241" s="13"/>
    </row>
    <row r="242" s="3" customFormat="1" ht="14.25" customHeight="1">
      <c r="A242" s="13"/>
    </row>
    <row r="243" s="3" customFormat="1" ht="14.25" customHeight="1">
      <c r="A243" s="13"/>
    </row>
    <row r="244" s="3" customFormat="1" ht="14.25" customHeight="1">
      <c r="A244" s="13"/>
    </row>
    <row r="245" s="3" customFormat="1" ht="14.25" customHeight="1">
      <c r="A245" s="13"/>
    </row>
    <row r="246" s="3" customFormat="1" ht="14.25" customHeight="1">
      <c r="A246" s="13"/>
    </row>
    <row r="247" s="3" customFormat="1" ht="14.25" customHeight="1">
      <c r="A247" s="13"/>
    </row>
    <row r="248" s="3" customFormat="1" ht="14.25" customHeight="1">
      <c r="A248" s="13"/>
    </row>
    <row r="249" s="3" customFormat="1" ht="14.25" customHeight="1">
      <c r="A249" s="13"/>
    </row>
    <row r="250" s="3" customFormat="1" ht="14.25" customHeight="1">
      <c r="A250" s="13"/>
    </row>
    <row r="251" s="3" customFormat="1" ht="14.25" customHeight="1">
      <c r="A251" s="13"/>
    </row>
    <row r="252" s="3" customFormat="1" ht="14.25" customHeight="1">
      <c r="A252" s="13"/>
    </row>
    <row r="253" s="3" customFormat="1" ht="14.25" customHeight="1">
      <c r="A253" s="13"/>
    </row>
    <row r="254" s="3" customFormat="1" ht="14.25" customHeight="1">
      <c r="A254" s="13"/>
    </row>
    <row r="255" s="3" customFormat="1" ht="14.25" customHeight="1">
      <c r="A255" s="13"/>
    </row>
    <row r="256" s="3" customFormat="1" ht="14.25" customHeight="1">
      <c r="A256" s="13"/>
    </row>
    <row r="257" s="3" customFormat="1" ht="14.25" customHeight="1">
      <c r="A257" s="13"/>
    </row>
    <row r="258" s="3" customFormat="1" ht="14.25" customHeight="1">
      <c r="A258" s="13"/>
    </row>
    <row r="259" s="3" customFormat="1" ht="14.25" customHeight="1">
      <c r="A259" s="13"/>
    </row>
    <row r="260" s="3" customFormat="1" ht="14.25" customHeight="1">
      <c r="A260" s="13"/>
    </row>
    <row r="261" s="3" customFormat="1" ht="14.25" customHeight="1">
      <c r="A261" s="13"/>
    </row>
    <row r="262" s="3" customFormat="1" ht="14.25" customHeight="1">
      <c r="A262" s="13"/>
    </row>
    <row r="263" s="3" customFormat="1" ht="14.25" customHeight="1">
      <c r="A263" s="13"/>
    </row>
    <row r="264" s="3" customFormat="1" ht="14.25" customHeight="1">
      <c r="A264" s="13"/>
    </row>
    <row r="265" s="3" customFormat="1" ht="14.25" customHeight="1">
      <c r="A265" s="13"/>
    </row>
    <row r="266" s="3" customFormat="1" ht="14.25" customHeight="1">
      <c r="A266" s="13"/>
    </row>
    <row r="267" s="3" customFormat="1" ht="14.25" customHeight="1">
      <c r="A267" s="13"/>
    </row>
    <row r="268" s="3" customFormat="1" ht="14.25" customHeight="1">
      <c r="A268" s="13"/>
    </row>
    <row r="269" s="3" customFormat="1" ht="14.25" customHeight="1">
      <c r="A269" s="13"/>
    </row>
    <row r="270" s="3" customFormat="1" ht="14.25" customHeight="1">
      <c r="A270" s="13"/>
    </row>
    <row r="271" s="3" customFormat="1" ht="14.25" customHeight="1">
      <c r="A271" s="13"/>
    </row>
    <row r="272" s="3" customFormat="1" ht="14.25" customHeight="1">
      <c r="A272" s="13"/>
    </row>
    <row r="273" s="3" customFormat="1" ht="14.25" customHeight="1">
      <c r="A273" s="13"/>
    </row>
    <row r="274" s="3" customFormat="1" ht="14.25" customHeight="1">
      <c r="A274" s="13"/>
    </row>
    <row r="275" s="3" customFormat="1" ht="14.25" customHeight="1">
      <c r="A275" s="13"/>
    </row>
    <row r="276" s="3" customFormat="1" ht="14.25" customHeight="1">
      <c r="A276" s="13"/>
    </row>
    <row r="277" s="3" customFormat="1" ht="14.25" customHeight="1">
      <c r="A277" s="13"/>
    </row>
    <row r="278" s="3" customFormat="1" ht="14.25" customHeight="1">
      <c r="A278" s="13"/>
    </row>
    <row r="279" s="3" customFormat="1" ht="14.25" customHeight="1">
      <c r="A279" s="13"/>
    </row>
    <row r="280" s="3" customFormat="1" ht="14.25" customHeight="1">
      <c r="A280" s="13"/>
    </row>
    <row r="281" s="3" customFormat="1" ht="14.25" customHeight="1">
      <c r="A281" s="13"/>
    </row>
    <row r="282" s="3" customFormat="1" ht="14.25" customHeight="1">
      <c r="A282" s="13"/>
    </row>
    <row r="283" s="3" customFormat="1" ht="14.25" customHeight="1">
      <c r="A283" s="13"/>
    </row>
    <row r="284" s="3" customFormat="1" ht="14.25" customHeight="1">
      <c r="A284" s="13"/>
    </row>
    <row r="285" s="3" customFormat="1" ht="14.25" customHeight="1">
      <c r="A285" s="13"/>
    </row>
    <row r="286" s="3" customFormat="1" ht="14.25" customHeight="1">
      <c r="A286" s="13"/>
    </row>
    <row r="287" s="3" customFormat="1" ht="14.25" customHeight="1">
      <c r="A287" s="13"/>
    </row>
    <row r="288" s="3" customFormat="1" ht="14.25" customHeight="1">
      <c r="A288" s="13"/>
    </row>
    <row r="289" s="3" customFormat="1" ht="14.25" customHeight="1">
      <c r="A289" s="13"/>
    </row>
    <row r="290" s="3" customFormat="1" ht="14.25" customHeight="1">
      <c r="A290" s="13"/>
    </row>
    <row r="291" s="3" customFormat="1" ht="14.25" customHeight="1">
      <c r="A291" s="13"/>
    </row>
    <row r="292" s="3" customFormat="1" ht="14.25" customHeight="1">
      <c r="A292" s="13"/>
    </row>
    <row r="293" s="3" customFormat="1" ht="14.25" customHeight="1">
      <c r="A293" s="13"/>
    </row>
    <row r="294" s="3" customFormat="1" ht="14.25" customHeight="1">
      <c r="A294" s="13"/>
    </row>
    <row r="295" s="3" customFormat="1" ht="14.25" customHeight="1">
      <c r="A295" s="13"/>
    </row>
    <row r="296" s="3" customFormat="1" ht="14.25" customHeight="1">
      <c r="A296" s="13"/>
    </row>
    <row r="297" s="3" customFormat="1" ht="14.25" customHeight="1">
      <c r="A297" s="13"/>
    </row>
    <row r="298" s="3" customFormat="1" ht="14.25" customHeight="1">
      <c r="A298" s="13"/>
    </row>
    <row r="299" s="3" customFormat="1" ht="14.25" customHeight="1">
      <c r="A299" s="13"/>
    </row>
    <row r="300" s="3" customFormat="1" ht="14.25" customHeight="1">
      <c r="A300" s="13"/>
    </row>
    <row r="301" s="3" customFormat="1" ht="14.25" customHeight="1">
      <c r="A301" s="13"/>
    </row>
    <row r="302" s="3" customFormat="1" ht="14.25" customHeight="1">
      <c r="A302" s="13"/>
    </row>
    <row r="303" s="3" customFormat="1" ht="14.25" customHeight="1">
      <c r="A303" s="13"/>
    </row>
    <row r="304" s="3" customFormat="1" ht="14.25" customHeight="1">
      <c r="A304" s="13"/>
    </row>
    <row r="305" s="3" customFormat="1" ht="14.25" customHeight="1">
      <c r="A305" s="13"/>
    </row>
    <row r="306" s="3" customFormat="1" ht="14.25" customHeight="1">
      <c r="A306" s="13"/>
    </row>
    <row r="307" s="3" customFormat="1" ht="14.25" customHeight="1">
      <c r="A307" s="13"/>
    </row>
    <row r="308" s="3" customFormat="1" ht="14.25" customHeight="1">
      <c r="A308" s="13"/>
    </row>
    <row r="309" s="3" customFormat="1" ht="14.25" customHeight="1">
      <c r="A309" s="13"/>
    </row>
    <row r="310" s="3" customFormat="1" ht="14.25" customHeight="1">
      <c r="A310" s="13"/>
    </row>
    <row r="311" s="3" customFormat="1" ht="14.25" customHeight="1">
      <c r="A311" s="13"/>
    </row>
    <row r="312" s="3" customFormat="1" ht="14.25" customHeight="1">
      <c r="A312" s="13"/>
    </row>
    <row r="313" s="3" customFormat="1" ht="14.25" customHeight="1">
      <c r="A313" s="13"/>
    </row>
    <row r="314" s="3" customFormat="1" ht="14.25" customHeight="1">
      <c r="A314" s="13"/>
    </row>
    <row r="315" s="3" customFormat="1" ht="14.25" customHeight="1">
      <c r="A315" s="13"/>
    </row>
    <row r="316" s="3" customFormat="1" ht="14.25" customHeight="1">
      <c r="A316" s="13"/>
    </row>
    <row r="317" s="3" customFormat="1" ht="14.25" customHeight="1">
      <c r="A317" s="13"/>
    </row>
    <row r="318" s="3" customFormat="1" ht="14.25" customHeight="1">
      <c r="A318" s="13"/>
    </row>
    <row r="319" s="3" customFormat="1" ht="14.25" customHeight="1">
      <c r="A319" s="13"/>
    </row>
    <row r="320" s="3" customFormat="1" ht="14.25" customHeight="1">
      <c r="A320" s="13"/>
    </row>
    <row r="321" s="3" customFormat="1" ht="14.25" customHeight="1">
      <c r="A321" s="13"/>
    </row>
    <row r="322" s="3" customFormat="1" ht="14.25" customHeight="1">
      <c r="A322" s="13"/>
    </row>
    <row r="323" s="3" customFormat="1" ht="14.25" customHeight="1">
      <c r="A323" s="13"/>
    </row>
    <row r="324" s="3" customFormat="1" ht="14.25" customHeight="1">
      <c r="A324" s="13"/>
    </row>
    <row r="325" s="3" customFormat="1" ht="14.25" customHeight="1">
      <c r="A325" s="13"/>
    </row>
    <row r="326" s="3" customFormat="1" ht="14.25" customHeight="1">
      <c r="A326" s="13"/>
    </row>
    <row r="327" s="3" customFormat="1" ht="14.25" customHeight="1">
      <c r="A327" s="13"/>
    </row>
    <row r="328" s="3" customFormat="1" ht="14.25" customHeight="1">
      <c r="A328" s="13"/>
    </row>
    <row r="329" s="3" customFormat="1" ht="14.25" customHeight="1">
      <c r="A329" s="13"/>
    </row>
    <row r="330" s="3" customFormat="1" ht="14.25" customHeight="1">
      <c r="A330" s="13"/>
    </row>
    <row r="331" s="3" customFormat="1" ht="14.25" customHeight="1">
      <c r="A331" s="13"/>
    </row>
    <row r="332" s="3" customFormat="1" ht="14.25" customHeight="1">
      <c r="A332" s="13"/>
    </row>
    <row r="333" s="3" customFormat="1" ht="14.25" customHeight="1">
      <c r="A333" s="13"/>
    </row>
    <row r="334" s="3" customFormat="1" ht="14.25" customHeight="1">
      <c r="A334" s="13"/>
    </row>
    <row r="335" s="3" customFormat="1" ht="14.25" customHeight="1">
      <c r="A335" s="13"/>
    </row>
    <row r="336" s="3" customFormat="1" ht="14.25" customHeight="1">
      <c r="A336" s="13"/>
    </row>
    <row r="337" s="3" customFormat="1" ht="14.25" customHeight="1">
      <c r="A337" s="13"/>
    </row>
    <row r="338" s="3" customFormat="1" ht="14.25" customHeight="1">
      <c r="A338" s="13"/>
    </row>
    <row r="339" s="3" customFormat="1" ht="14.25" customHeight="1">
      <c r="A339" s="13"/>
    </row>
    <row r="340" s="3" customFormat="1" ht="14.25" customHeight="1">
      <c r="A340" s="13"/>
    </row>
    <row r="341" s="3" customFormat="1" ht="14.25" customHeight="1">
      <c r="A341" s="13"/>
    </row>
    <row r="342" s="3" customFormat="1" ht="14.25" customHeight="1">
      <c r="A342" s="13"/>
    </row>
    <row r="343" s="3" customFormat="1" ht="14.25" customHeight="1">
      <c r="A343" s="13"/>
    </row>
    <row r="344" s="3" customFormat="1" ht="14.25" customHeight="1">
      <c r="A344" s="13"/>
    </row>
    <row r="345" s="3" customFormat="1" ht="14.25" customHeight="1">
      <c r="A345" s="13"/>
    </row>
    <row r="346" s="3" customFormat="1" ht="14.25" customHeight="1">
      <c r="A346" s="13"/>
    </row>
    <row r="347" s="3" customFormat="1" ht="14.25" customHeight="1">
      <c r="A347" s="13"/>
    </row>
    <row r="348" s="3" customFormat="1" ht="14.25" customHeight="1">
      <c r="A348" s="13"/>
    </row>
    <row r="349" s="3" customFormat="1" ht="14.25" customHeight="1">
      <c r="A349" s="13"/>
    </row>
    <row r="350" s="3" customFormat="1" ht="14.25" customHeight="1">
      <c r="A350" s="13"/>
    </row>
    <row r="351" s="3" customFormat="1" ht="14.25" customHeight="1">
      <c r="A351" s="13"/>
    </row>
    <row r="352" s="3" customFormat="1" ht="14.25" customHeight="1">
      <c r="A352" s="13"/>
    </row>
    <row r="353" s="3" customFormat="1" ht="14.25" customHeight="1">
      <c r="A353" s="13"/>
    </row>
    <row r="354" s="3" customFormat="1" ht="14.25" customHeight="1">
      <c r="A354" s="13"/>
    </row>
    <row r="355" s="3" customFormat="1" ht="14.25" customHeight="1">
      <c r="A355" s="13"/>
    </row>
    <row r="356" s="3" customFormat="1" ht="14.25" customHeight="1">
      <c r="A356" s="13"/>
    </row>
    <row r="357" s="3" customFormat="1" ht="14.25" customHeight="1">
      <c r="A357" s="13"/>
    </row>
    <row r="358" s="3" customFormat="1" ht="14.25" customHeight="1">
      <c r="A358" s="13"/>
    </row>
    <row r="359" s="3" customFormat="1" ht="14.25" customHeight="1">
      <c r="A359" s="13"/>
    </row>
    <row r="360" s="3" customFormat="1" ht="14.25" customHeight="1">
      <c r="A360" s="13"/>
    </row>
    <row r="361" s="3" customFormat="1" ht="14.25" customHeight="1">
      <c r="A361" s="13"/>
    </row>
    <row r="362" s="3" customFormat="1" ht="14.25" customHeight="1">
      <c r="A362" s="13"/>
    </row>
    <row r="363" s="3" customFormat="1" ht="14.25" customHeight="1">
      <c r="A363" s="13"/>
    </row>
    <row r="364" s="3" customFormat="1" ht="14.25" customHeight="1">
      <c r="A364" s="13"/>
    </row>
    <row r="365" s="3" customFormat="1" ht="14.25" customHeight="1">
      <c r="A365" s="13"/>
    </row>
    <row r="366" s="3" customFormat="1" ht="14.25" customHeight="1">
      <c r="A366" s="13"/>
    </row>
    <row r="367" s="3" customFormat="1" ht="14.25" customHeight="1">
      <c r="A367" s="13"/>
    </row>
    <row r="368" s="3" customFormat="1" ht="14.25" customHeight="1">
      <c r="A368" s="13"/>
    </row>
    <row r="369" s="3" customFormat="1" ht="14.25" customHeight="1">
      <c r="A369" s="13"/>
    </row>
    <row r="370" s="3" customFormat="1" ht="14.25" customHeight="1">
      <c r="A370" s="13"/>
    </row>
    <row r="371" s="3" customFormat="1" ht="14.25" customHeight="1">
      <c r="A371" s="13"/>
    </row>
    <row r="372" s="3" customFormat="1" ht="14.25" customHeight="1">
      <c r="A372" s="13"/>
    </row>
    <row r="373" s="3" customFormat="1" ht="14.25" customHeight="1">
      <c r="A373" s="13"/>
    </row>
    <row r="374" s="3" customFormat="1" ht="14.25" customHeight="1">
      <c r="A374" s="13"/>
    </row>
    <row r="375" s="3" customFormat="1" ht="14.25" customHeight="1">
      <c r="A375" s="13"/>
    </row>
    <row r="376" s="3" customFormat="1" ht="14.25" customHeight="1">
      <c r="A376" s="13"/>
    </row>
    <row r="377" s="3" customFormat="1" ht="14.25" customHeight="1">
      <c r="A377" s="13"/>
    </row>
    <row r="378" s="3" customFormat="1" ht="14.25" customHeight="1">
      <c r="A378" s="13"/>
    </row>
    <row r="379" s="3" customFormat="1" ht="14.25" customHeight="1">
      <c r="A379" s="13"/>
    </row>
    <row r="380" s="3" customFormat="1" ht="14.25" customHeight="1">
      <c r="A380" s="13"/>
    </row>
    <row r="381" s="3" customFormat="1" ht="14.25" customHeight="1">
      <c r="A381" s="13"/>
    </row>
    <row r="382" s="3" customFormat="1" ht="14.25" customHeight="1">
      <c r="A382" s="13"/>
    </row>
    <row r="383" s="3" customFormat="1" ht="14.25" customHeight="1">
      <c r="A383" s="13"/>
    </row>
    <row r="384" s="3" customFormat="1" ht="14.25" customHeight="1">
      <c r="A384" s="13"/>
    </row>
    <row r="385" s="3" customFormat="1" ht="14.25" customHeight="1">
      <c r="A385" s="13"/>
    </row>
    <row r="386" s="3" customFormat="1" ht="14.25" customHeight="1">
      <c r="A386" s="13"/>
    </row>
    <row r="387" s="3" customFormat="1" ht="14.25" customHeight="1">
      <c r="A387" s="13"/>
    </row>
    <row r="388" s="3" customFormat="1" ht="14.25" customHeight="1">
      <c r="A388" s="13"/>
    </row>
    <row r="389" s="3" customFormat="1" ht="14.25" customHeight="1">
      <c r="A389" s="13"/>
    </row>
    <row r="390" s="3" customFormat="1" ht="14.25" customHeight="1">
      <c r="A390" s="13"/>
    </row>
    <row r="391" s="3" customFormat="1" ht="14.25" customHeight="1">
      <c r="A391" s="13"/>
    </row>
    <row r="392" s="3" customFormat="1" ht="14.25" customHeight="1">
      <c r="A392" s="13"/>
    </row>
    <row r="393" s="3" customFormat="1" ht="14.25" customHeight="1">
      <c r="A393" s="13"/>
    </row>
    <row r="394" s="3" customFormat="1" ht="14.25" customHeight="1">
      <c r="A394" s="13"/>
    </row>
    <row r="395" s="3" customFormat="1" ht="14.25" customHeight="1">
      <c r="A395" s="13"/>
    </row>
    <row r="396" s="3" customFormat="1" ht="14.25" customHeight="1">
      <c r="A396" s="13"/>
    </row>
    <row r="397" s="3" customFormat="1" ht="14.25" customHeight="1">
      <c r="A397" s="13"/>
    </row>
    <row r="398" s="3" customFormat="1" ht="14.25" customHeight="1">
      <c r="A398" s="13"/>
    </row>
    <row r="399" s="3" customFormat="1" ht="14.25" customHeight="1">
      <c r="A399" s="13"/>
    </row>
    <row r="400" s="3" customFormat="1" ht="14.25" customHeight="1">
      <c r="A400" s="13"/>
    </row>
    <row r="401" s="3" customFormat="1" ht="14.25" customHeight="1">
      <c r="A401" s="13"/>
    </row>
    <row r="402" s="3" customFormat="1" ht="14.25" customHeight="1">
      <c r="A402" s="13"/>
    </row>
    <row r="403" s="3" customFormat="1" ht="14.25" customHeight="1">
      <c r="A403" s="13"/>
    </row>
    <row r="404" s="3" customFormat="1" ht="14.25" customHeight="1">
      <c r="A404" s="13"/>
    </row>
    <row r="405" s="3" customFormat="1" ht="14.25" customHeight="1">
      <c r="A405" s="13"/>
    </row>
    <row r="406" s="3" customFormat="1" ht="14.25" customHeight="1">
      <c r="A406" s="13"/>
    </row>
    <row r="407" s="3" customFormat="1" ht="14.25" customHeight="1">
      <c r="A407" s="13"/>
    </row>
    <row r="408" s="3" customFormat="1" ht="14.25" customHeight="1">
      <c r="A408" s="13"/>
    </row>
    <row r="409" s="3" customFormat="1" ht="14.25" customHeight="1">
      <c r="A409" s="13"/>
    </row>
    <row r="410" s="3" customFormat="1" ht="14.25" customHeight="1">
      <c r="A410" s="13"/>
    </row>
    <row r="411" s="3" customFormat="1" ht="14.25" customHeight="1">
      <c r="A411" s="13"/>
    </row>
    <row r="412" s="3" customFormat="1" ht="14.25" customHeight="1">
      <c r="A412" s="13"/>
    </row>
    <row r="413" s="3" customFormat="1" ht="14.25" customHeight="1">
      <c r="A413" s="13"/>
    </row>
    <row r="414" s="3" customFormat="1" ht="14.25" customHeight="1">
      <c r="A414" s="13"/>
    </row>
    <row r="415" s="3" customFormat="1" ht="14.25" customHeight="1">
      <c r="A415" s="13"/>
    </row>
    <row r="416" s="3" customFormat="1" ht="14.25" customHeight="1">
      <c r="A416" s="13"/>
    </row>
    <row r="417" s="3" customFormat="1" ht="14.25" customHeight="1">
      <c r="A417" s="13"/>
    </row>
    <row r="418" s="3" customFormat="1" ht="14.25" customHeight="1">
      <c r="A418" s="13"/>
    </row>
    <row r="419" s="3" customFormat="1" ht="14.25" customHeight="1">
      <c r="A419" s="13"/>
    </row>
    <row r="420" s="3" customFormat="1" ht="14.25" customHeight="1">
      <c r="A420" s="13"/>
    </row>
    <row r="421" s="3" customFormat="1" ht="14.25" customHeight="1">
      <c r="A421" s="13"/>
    </row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</sheetData>
  <mergeCells count="5">
    <mergeCell ref="A7:H7"/>
    <mergeCell ref="A1:H1"/>
    <mergeCell ref="A2:H2"/>
    <mergeCell ref="A3:H3"/>
    <mergeCell ref="A5:H5"/>
  </mergeCells>
  <printOptions/>
  <pageMargins left="0.52" right="0.36" top="0.66" bottom="0.49" header="0.35" footer="0.3"/>
  <pageSetup fitToHeight="1" fitToWidth="1"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</dc:creator>
  <cp:keywords/>
  <dc:description/>
  <cp:lastModifiedBy>MAGNA PRIMA BERHAD</cp:lastModifiedBy>
  <cp:lastPrinted>2001-09-24T05:28:23Z</cp:lastPrinted>
  <dcterms:created xsi:type="dcterms:W3CDTF">1999-11-02T06:45:26Z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